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เงินบำรุง เงินงบประมาณ\แผน สสอ นากลาง ปี 69\"/>
    </mc:Choice>
  </mc:AlternateContent>
  <xr:revisionPtr revIDLastSave="0" documentId="13_ncr:1_{19C4E65D-C7F6-419F-9D29-0C2C327B32AB}" xr6:coauthVersionLast="47" xr6:coauthVersionMax="47" xr10:uidLastSave="{00000000-0000-0000-0000-000000000000}"/>
  <bookViews>
    <workbookView xWindow="-110" yWindow="-110" windowWidth="19420" windowHeight="10300" tabRatio="929" activeTab="5" xr2:uid="{00000000-000D-0000-FFFF-FFFF00000000}"/>
  </bookViews>
  <sheets>
    <sheet name="ปก" sheetId="1" r:id="rId1"/>
    <sheet name="สรุปแผนเงินงบประมาณ" sheetId="29" r:id="rId2"/>
    <sheet name="ตาราง1 งบประมาณ" sheetId="2" r:id="rId3"/>
    <sheet name="งบทดลอง (30กย61)" sheetId="22" state="hidden" r:id="rId4"/>
    <sheet name="แผนรับ-จ่าย 3 ปี" sheetId="30" r:id="rId5"/>
    <sheet name="ตาราง2,3,4รายได้ ค่าใช้จ่าย " sheetId="19" r:id="rId6"/>
    <sheet name="ตาราง4 คชจ.โครงการ" sheetId="10" r:id="rId7"/>
    <sheet name="ไตรมาส 1" sheetId="33" r:id="rId8"/>
    <sheet name="ไตรมาส 2" sheetId="34" r:id="rId9"/>
    <sheet name="ไตรมาส 3" sheetId="35" r:id="rId10"/>
    <sheet name="ไตรมาส 4" sheetId="36" r:id="rId11"/>
  </sheets>
  <definedNames>
    <definedName name="income51" localSheetId="3">#REF!</definedName>
    <definedName name="income51">#REF!</definedName>
    <definedName name="_xlnm.Print_Area" localSheetId="7">'ไตรมาส 1'!$A$1:$I$32</definedName>
    <definedName name="_xlnm.Print_Area" localSheetId="8">'ไตรมาส 2'!$A$1:$X$38</definedName>
    <definedName name="_xlnm.Print_Titles" localSheetId="5">'ตาราง2,3,4รายได้ ค่าใช้จ่าย '!#REF!</definedName>
    <definedName name="still" localSheetId="3">#REF!</definedName>
    <definedName name="still" localSheetId="5">#REF!</definedName>
    <definedName name="still">#REF!</definedName>
    <definedName name="stillsum" localSheetId="3">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6" l="1"/>
  <c r="C27" i="36"/>
  <c r="E27" i="36" s="1"/>
  <c r="E26" i="36"/>
  <c r="E25" i="36"/>
  <c r="E24" i="36"/>
  <c r="E23" i="36"/>
  <c r="E22" i="36"/>
  <c r="E21" i="36"/>
  <c r="E20" i="36"/>
  <c r="E19" i="36"/>
  <c r="E18" i="36"/>
  <c r="E17" i="36"/>
  <c r="E16" i="36"/>
  <c r="D15" i="36"/>
  <c r="E15" i="36" s="1"/>
  <c r="C15" i="36"/>
  <c r="E14" i="36"/>
  <c r="E13" i="36"/>
  <c r="E12" i="36"/>
  <c r="E11" i="36"/>
  <c r="E10" i="36"/>
  <c r="E9" i="36"/>
  <c r="E8" i="36"/>
  <c r="E7" i="36"/>
  <c r="E6" i="36"/>
  <c r="E5" i="36"/>
  <c r="E4" i="36"/>
  <c r="E25" i="35"/>
  <c r="C25" i="35"/>
  <c r="D24" i="35"/>
  <c r="F24" i="35" s="1"/>
  <c r="F23" i="35"/>
  <c r="D23" i="35"/>
  <c r="D22" i="35"/>
  <c r="F22" i="35" s="1"/>
  <c r="D21" i="35"/>
  <c r="F21" i="35" s="1"/>
  <c r="D20" i="35"/>
  <c r="F20" i="35" s="1"/>
  <c r="F19" i="35"/>
  <c r="D19" i="35"/>
  <c r="D18" i="35"/>
  <c r="F18" i="35" s="1"/>
  <c r="F17" i="35"/>
  <c r="F16" i="35"/>
  <c r="D16" i="35"/>
  <c r="D15" i="35"/>
  <c r="D25" i="35" s="1"/>
  <c r="F25" i="35" s="1"/>
  <c r="E14" i="35"/>
  <c r="D14" i="35"/>
  <c r="F14" i="35" s="1"/>
  <c r="C14" i="35"/>
  <c r="F13" i="35"/>
  <c r="D13" i="35"/>
  <c r="D12" i="35"/>
  <c r="F12" i="35" s="1"/>
  <c r="D11" i="35"/>
  <c r="F11" i="35" s="1"/>
  <c r="F10" i="35"/>
  <c r="D10" i="35"/>
  <c r="F9" i="35"/>
  <c r="D9" i="35"/>
  <c r="D8" i="35"/>
  <c r="F8" i="35" s="1"/>
  <c r="D7" i="35"/>
  <c r="F7" i="35" s="1"/>
  <c r="F6" i="35"/>
  <c r="F5" i="35"/>
  <c r="D5" i="35"/>
  <c r="D4" i="35"/>
  <c r="F4" i="35" s="1"/>
  <c r="E25" i="34"/>
  <c r="C25" i="34"/>
  <c r="D24" i="34"/>
  <c r="F24" i="34" s="1"/>
  <c r="D23" i="34"/>
  <c r="F23" i="34" s="1"/>
  <c r="D22" i="34"/>
  <c r="F22" i="34" s="1"/>
  <c r="D21" i="34"/>
  <c r="F21" i="34" s="1"/>
  <c r="D20" i="34"/>
  <c r="F20" i="34" s="1"/>
  <c r="D19" i="34"/>
  <c r="F19" i="34" s="1"/>
  <c r="D18" i="34"/>
  <c r="F18" i="34" s="1"/>
  <c r="D17" i="34"/>
  <c r="F17" i="34" s="1"/>
  <c r="D16" i="34"/>
  <c r="F16" i="34" s="1"/>
  <c r="D15" i="34"/>
  <c r="D25" i="34" s="1"/>
  <c r="F25" i="34" s="1"/>
  <c r="E14" i="34"/>
  <c r="C14" i="34"/>
  <c r="D13" i="34"/>
  <c r="F13" i="34" s="1"/>
  <c r="D12" i="34"/>
  <c r="F12" i="34" s="1"/>
  <c r="D11" i="34"/>
  <c r="F11" i="34" s="1"/>
  <c r="D10" i="34"/>
  <c r="F10" i="34" s="1"/>
  <c r="D9" i="34"/>
  <c r="F9" i="34" s="1"/>
  <c r="D8" i="34"/>
  <c r="F8" i="34" s="1"/>
  <c r="D7" i="34"/>
  <c r="F7" i="34" s="1"/>
  <c r="D6" i="34"/>
  <c r="F6" i="34" s="1"/>
  <c r="D5" i="34"/>
  <c r="F5" i="34" s="1"/>
  <c r="D4" i="34"/>
  <c r="D14" i="34" s="1"/>
  <c r="F14" i="34" s="1"/>
  <c r="F15" i="35" l="1"/>
  <c r="F4" i="34"/>
  <c r="F15" i="34"/>
  <c r="E25" i="33" l="1"/>
  <c r="C25" i="33"/>
  <c r="D24" i="33"/>
  <c r="F24" i="33" s="1"/>
  <c r="D23" i="33"/>
  <c r="F23" i="33" s="1"/>
  <c r="D22" i="33"/>
  <c r="F22" i="33" s="1"/>
  <c r="D21" i="33"/>
  <c r="F21" i="33" s="1"/>
  <c r="D20" i="33"/>
  <c r="F20" i="33" s="1"/>
  <c r="D19" i="33"/>
  <c r="F19" i="33" s="1"/>
  <c r="D18" i="33"/>
  <c r="F18" i="33" s="1"/>
  <c r="D17" i="33"/>
  <c r="F17" i="33" s="1"/>
  <c r="D16" i="33"/>
  <c r="F16" i="33" s="1"/>
  <c r="D15" i="33"/>
  <c r="E14" i="33"/>
  <c r="C14" i="33"/>
  <c r="F13" i="33"/>
  <c r="D13" i="33"/>
  <c r="D12" i="33"/>
  <c r="F12" i="33" s="1"/>
  <c r="D11" i="33"/>
  <c r="F11" i="33" s="1"/>
  <c r="D10" i="33"/>
  <c r="F10" i="33" s="1"/>
  <c r="D9" i="33"/>
  <c r="F9" i="33" s="1"/>
  <c r="D8" i="33"/>
  <c r="F8" i="33" s="1"/>
  <c r="F7" i="33"/>
  <c r="D7" i="33"/>
  <c r="D6" i="33"/>
  <c r="F6" i="33" s="1"/>
  <c r="D5" i="33"/>
  <c r="F5" i="33" s="1"/>
  <c r="D4" i="33"/>
  <c r="D25" i="33" l="1"/>
  <c r="F25" i="33" s="1"/>
  <c r="D14" i="33"/>
  <c r="F14" i="33" s="1"/>
  <c r="F4" i="33"/>
  <c r="F15" i="33"/>
  <c r="K7" i="30" l="1"/>
  <c r="J7" i="30"/>
  <c r="J6" i="30"/>
  <c r="K6" i="30" s="1"/>
  <c r="C34" i="19"/>
  <c r="E15" i="19" l="1"/>
  <c r="F8" i="29" l="1"/>
  <c r="E8" i="29"/>
  <c r="C8" i="29"/>
  <c r="D8" i="29" s="1"/>
  <c r="C20" i="10" l="1"/>
  <c r="C15" i="19" l="1"/>
  <c r="C40" i="19"/>
  <c r="F34" i="19"/>
  <c r="E34" i="19"/>
  <c r="D34" i="19"/>
  <c r="C36" i="19"/>
  <c r="F15" i="19"/>
  <c r="D15" i="19"/>
  <c r="E36" i="19" l="1"/>
  <c r="F36" i="19"/>
  <c r="D36" i="19"/>
  <c r="C32" i="30"/>
  <c r="H32" i="30" l="1"/>
  <c r="F6" i="29" s="1"/>
  <c r="F7" i="29" s="1"/>
  <c r="G32" i="30"/>
  <c r="E6" i="29" s="1"/>
  <c r="E7" i="29" s="1"/>
  <c r="F32" i="30"/>
  <c r="C6" i="29" s="1"/>
  <c r="E32" i="30"/>
  <c r="D32" i="30"/>
  <c r="H18" i="30"/>
  <c r="F5" i="29" s="1"/>
  <c r="G18" i="30"/>
  <c r="E5" i="29" s="1"/>
  <c r="F18" i="30"/>
  <c r="C5" i="29" s="1"/>
  <c r="D5" i="29" s="1"/>
  <c r="E18" i="30"/>
  <c r="D18" i="30"/>
  <c r="C18" i="30"/>
  <c r="C7" i="29" l="1"/>
  <c r="D7" i="29" s="1"/>
  <c r="D6" i="29"/>
  <c r="D16" i="10"/>
  <c r="C16" i="10"/>
  <c r="E6" i="2"/>
  <c r="D9" i="10" l="1"/>
  <c r="C17" i="10" l="1"/>
</calcChain>
</file>

<file path=xl/sharedStrings.xml><?xml version="1.0" encoding="utf-8"?>
<sst xmlns="http://schemas.openxmlformats.org/spreadsheetml/2006/main" count="1325" uniqueCount="1081">
  <si>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</si>
  <si>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</si>
  <si>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</si>
  <si>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</si>
  <si>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</si>
  <si>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</si>
  <si>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</si>
  <si>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>หมวด</t>
  </si>
  <si>
    <t xml:space="preserve">แผนค่าใช้จ่าย      </t>
  </si>
  <si>
    <t>ลำดับที่</t>
  </si>
  <si>
    <t xml:space="preserve">ข้อมูลทั่วไป </t>
  </si>
  <si>
    <t xml:space="preserve">ประกอบด้วย (ระบุตำแหน่ง และจำนวนคน) </t>
  </si>
  <si>
    <t>**แนบแผนจัดซื้อรายไตรมาส**ประกอบการขอตามแจ้งเวียนแล้ว**</t>
  </si>
  <si>
    <t>เงินโครงการรับโอน</t>
  </si>
  <si>
    <t>จำนวนเงิน ขออนุมัติ</t>
  </si>
  <si>
    <t>รหัสรายการ</t>
  </si>
  <si>
    <t xml:space="preserve"> รายการ</t>
  </si>
  <si>
    <t>รวมประมาณการรายได้</t>
  </si>
  <si>
    <t>รวมโครงการใช้เงินบำรุง</t>
  </si>
  <si>
    <t>CodeL1</t>
  </si>
  <si>
    <t>Account1</t>
  </si>
  <si>
    <t>04169 สอ_ดอนยานาง</t>
  </si>
  <si>
    <t>เงินสด</t>
  </si>
  <si>
    <t>เงินทดรองราชการ</t>
  </si>
  <si>
    <t>ลูกหนี้ค่ารักษา OP Refer</t>
  </si>
  <si>
    <t>เจ้าหนี้- งบลงทุน UC</t>
  </si>
  <si>
    <t>หนี้สินหมุนเวียนอื่น</t>
  </si>
  <si>
    <t>ทุน</t>
  </si>
  <si>
    <t>รายได้ค่ารักษา OP Refer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</si>
  <si>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</si>
  <si>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</si>
  <si>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รายได้กองทุนประกันสังคม</t>
  </si>
  <si>
    <t>รายได้ค่าตอบแทนและพัฒนากิจการ</t>
  </si>
  <si>
    <t>รายได้ค่าตรวจสุขภาพแรงงานต่างด้าว</t>
  </si>
  <si>
    <t>รายได้ค่ารักษา-บุคคลที่มีปัญหาสถานะและสิทธิ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</si>
  <si>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</si>
  <si>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รายได้จากระบบปฏิบัติการฉุกเฉิน (EMS)</t>
  </si>
  <si>
    <t>ค่าจ้างชั่วคราว(บริการ)</t>
  </si>
  <si>
    <t>ค่าจ้างเหมาบุคลากร (บริการ)</t>
  </si>
  <si>
    <t>ค่ารักษาตามจ่ายบุคคลที่มีปัญหาสถานะและสิทธิ</t>
  </si>
  <si>
    <t>ค่าจ้างชั่วคราว(สนับสนุน)</t>
  </si>
  <si>
    <t>ค่าจ้างเหมาบุคลากร (สนับสนุน)</t>
  </si>
  <si>
    <t>รายได้ค่าบริหารจัดการประกันสังคม</t>
  </si>
  <si>
    <t>รายได้ค่าบริหารจัดการแรงงานต่างด้าว</t>
  </si>
  <si>
    <t>บัญชีพักเงินนำส่ง</t>
  </si>
  <si>
    <t>พักรอ Clearing</t>
  </si>
  <si>
    <t>เงินฝากคลัง-หน่วยเบิกจ่าย</t>
  </si>
  <si>
    <t>เงินฝากคลัง-หน่วยงานย่อย</t>
  </si>
  <si>
    <t>เงินฝากธนาคารเพื่อนำส่งเงินรายได้แผ่นดิน</t>
  </si>
  <si>
    <t>เงินฝากธนาคาร- ในงบประมาณ</t>
  </si>
  <si>
    <t>เงินฝากธนาคาร-นอกงบประมาณ</t>
  </si>
  <si>
    <t>เงินฝากธนาคาร-นอกงบประมาณ (ไทยเข้มแข็ง)</t>
  </si>
  <si>
    <t>เงินฝากธนาคาร -นอกงบประมาณ กระแสรายวัน</t>
  </si>
  <si>
    <t>เงินฝากธนาคาร- นอกงบประมาณ รอการจัดสรร กระแสรายวัน</t>
  </si>
  <si>
    <t>เงินฝากธนาคาร-นอกงบประมาณที่มีวัตถุประสงค์เฉพาะ กระแสรายวัน</t>
  </si>
  <si>
    <t>เงินฝากธนาคาร-นอกงบประมาณที่มีวัตถุประสงค์เฉพาะ กระแสรายวัน (งบลงทุน UC)</t>
  </si>
  <si>
    <t>เงินฝากธนาคาร-นอกงบประมาณ ออมทรัพย์</t>
  </si>
  <si>
    <t>เงินฝากธนาคาร-นอกงบประมาณ รอการจัดสรร ออมทรัพย์</t>
  </si>
  <si>
    <t>เงินฝากธนาคาร-นอกงบประมาณที่มีวัตถุประสงค์เฉพาะออมทรัพย์</t>
  </si>
  <si>
    <t>เงินฝากธนาคาร-นอกงบประมาณที่มีวัตถุประสงค์เฉพาะ ออมทรัพย์ (งบลงทุน UC)</t>
  </si>
  <si>
    <t>เงินฝากธนาคาร-นอกงบประมาณที่มีวัตถุประสงค์เฉพาะ ออมทรัพย์ (เงินบริจาค)</t>
  </si>
  <si>
    <t>ลูกหนี้เงินยืม - ในงบประมาณ</t>
  </si>
  <si>
    <t>ลูกหนี้เงินยืม - เงินบำรุง</t>
  </si>
  <si>
    <t>ลูกหนี้เงินยืม-เงินศูนย์แพทย์ฯ</t>
  </si>
  <si>
    <t>ลูกหนี้เงินยืม - เงินประกันสุขภาพถ้วนหน้า</t>
  </si>
  <si>
    <t>ลูกหนี้เงินยืม-เงินกองทุนประกันสังคม</t>
  </si>
  <si>
    <t>ลูกหนี้เงินยืม-เงินกองทุนแรงงานต่างด้าว</t>
  </si>
  <si>
    <t>รายได้ค้างรับอื่น -หน่วยงานภาครัฐ</t>
  </si>
  <si>
    <t>รายได้ค้างรับอื่น- บุคคลภายนอก</t>
  </si>
  <si>
    <t>รายได้จากงบประมาณค้างรับ (หน่วยงานย่อย)</t>
  </si>
  <si>
    <t xml:space="preserve">รายได้ค้างรับส่วนต่างค่ารักษาที่ต่ำกว่า OP-Non UC </t>
  </si>
  <si>
    <t>รายได้ค้างรับส่วนต่างค่ารักษาที่ต่ำกว่า IP-Non UC</t>
  </si>
  <si>
    <t xml:space="preserve">รายได้ค้างรับส่วนต่างค่ารักษาที่ต่ำกว่า OP-UC </t>
  </si>
  <si>
    <t>รายได้ค้างรับส่วนต่างค่ารักษาที่ต่ำกว่า IP-UC</t>
  </si>
  <si>
    <t>ค่าเผื่อหนี้สงสัยจะสูญ-ลูกหนี้ค่าสิ่งส่งตรวจ หน่วยงานภาครัฐ</t>
  </si>
  <si>
    <t>ค่าเผื่อหนี้สงสัยจะสูญ-ลูกหนี้ค่าวัสดุ/อุปกรณ์/น้ำยา หน่วยงานภาครัฐ</t>
  </si>
  <si>
    <t>ค่าเผื่อหนี้สงสัยจะสูญ-ลูกหนี้ค่ารักษาชำระเงิน OPD</t>
  </si>
  <si>
    <t>ค่าเผื่อหนี้สงสัยจะสูญ-ลูกหนี้ค่ารักษาชำระเงิน IPD</t>
  </si>
  <si>
    <t xml:space="preserve">ค่าเผื่อหนี้สงสัยจะสูญ-ลูกหนี้ค่ารักษา IP-UC </t>
  </si>
  <si>
    <t>ค่าเผื่อหนี้สงสัยจะสูญ-ลูกหนี้ค่ารักษาUC- OPD- AE</t>
  </si>
  <si>
    <t>ค่าเผื่อหนี้สงสัยจะสูญ-ลูกหนี้ค่ารักษา UC -IPD- AE</t>
  </si>
  <si>
    <t>ค่าเผื่อหนี้สงสัยจะสูญ-ลูกหนี้ค่ารักษา UC- OPD- HC</t>
  </si>
  <si>
    <t>ค่าเผื่อหนี้สงสัยจะสูญ-ลูกหนี้ค่ารักษา UC IPD- HC</t>
  </si>
  <si>
    <t>ค่าเผื่อหนี้สงสัยจะสูญ-ลูกหนี้ค่ารักษา UC- OPD- DMI</t>
  </si>
  <si>
    <t>ค่าเผื่อหนี้สงสัยจะสูญ-ลูกหนี้ค่ารักษา UC- IPD- DMI</t>
  </si>
  <si>
    <t>รายได้จากงบ ประมาณงบบุคลากรค้างรับ</t>
  </si>
  <si>
    <t>ลูกหนี้อื่น - หน่วยงานภาครัฐ</t>
  </si>
  <si>
    <t>ลูกหนี้อื่น-บุคคลภายนอก</t>
  </si>
  <si>
    <t>ลูกหนี้ค่าสิ่งส่งตรวจหน่วยงานภาครัฐ</t>
  </si>
  <si>
    <t>ลูกหนี้ค่าสิ่งส่งตรวจบุคคลภายนอก</t>
  </si>
  <si>
    <t>ลูกหนี้ค่าตรวจสุขภาพหน่วยงานภาครัฐ</t>
  </si>
  <si>
    <t>ลูกหนี้ค่าตรวจสุขภาพบุคคล ภายนอก</t>
  </si>
  <si>
    <t>ลูกหนี้ค่าวัสดุ/อุปกรณ์/น้ำยา หน่วยงานภาครัฐ</t>
  </si>
  <si>
    <t>ลูกหนี้ค่าวัสดุ/อุปกรณ์/น้ำยา บุคคลภายนอก</t>
  </si>
  <si>
    <t>ลูกหนี้ค่าสินค้า หน่วยงานภาครัฐ</t>
  </si>
  <si>
    <t>ลูกหนี้ค่าสินค้า บุคคลภายนอก</t>
  </si>
  <si>
    <t>ลูกหนี้ค่ารักษา-เบิกต้นสังกัด OP</t>
  </si>
  <si>
    <t>ลูกหนี้ค่ารักษา-เบิกต้นสังกัด IP</t>
  </si>
  <si>
    <t>ลูกหนี้ค่ารักษา-ชำระเงิน OP</t>
  </si>
  <si>
    <t>ลูกหนี้ค่ารักษา-ชำระเงินIP</t>
  </si>
  <si>
    <t>ลูกหนี้- ระบบปฏิบัติการฉุกเฉิน</t>
  </si>
  <si>
    <t>ลูกหนี้ความรับผิดทางแพ่ง</t>
  </si>
  <si>
    <t>ลูกหนี้ความรับผิดทางละเมิด</t>
  </si>
  <si>
    <t>ลูกหนี้ค่ารักษา UC- OP ใน CUP</t>
  </si>
  <si>
    <t xml:space="preserve">ลูกหนี้ค่ารักษา UC-IP </t>
  </si>
  <si>
    <t xml:space="preserve">ลูกหนี้ค่ารักษาด้านการสร้างเสริมสุขภาพและป้องกันโรค (P&amp;P) </t>
  </si>
  <si>
    <t>ลูกหนี้ค่ารักษา UC-OP นอก CUP (ในจังหวัด)</t>
  </si>
  <si>
    <t>ลูกหนี้ค่ารักษา UC-OP นอก CUP (ต่างจังหวัด)</t>
  </si>
  <si>
    <t>ลูกหนี้ค่ารักษา UC -OP ต่างสังกัด สป.</t>
  </si>
  <si>
    <t>ลูกหนี้ค่ารักษา UC-OP - AE</t>
  </si>
  <si>
    <t>ลูกหนี้ค่ารักษา UC- IP - AE</t>
  </si>
  <si>
    <t>ลูกหนี้ค่ารักษา UC- OP -HC</t>
  </si>
  <si>
    <t>ลูกหนี้ค่ารักษา UC -IP -HC</t>
  </si>
  <si>
    <t>ลูกหนี้ค่ารักษา UC- OP -DMI</t>
  </si>
  <si>
    <t>ลูกหนี้ค่ารักษา UC- IP -DMI</t>
  </si>
  <si>
    <t>ลูกหนี้ค่ารักษาประกันสังคม OP-เครือข่าย</t>
  </si>
  <si>
    <t>ลูกหนี้ค่ารักษาประกันสังคม IP-เครือข่าย</t>
  </si>
  <si>
    <t>ลูกหนี้ค่ารักษาประกันสังคม OP-นอกเครือข่าย</t>
  </si>
  <si>
    <t>ลูกหนี้ค่ารักษาประกันสังคม IP-นอกเครือข่าย</t>
  </si>
  <si>
    <t>ลูกหนี้ค่ารักษาประกันสังคม-กองทุนทดแทน</t>
  </si>
  <si>
    <t>ลูกหนี้ค่ารักษาประกันสังคม 72 ชั่วโมงแรก</t>
  </si>
  <si>
    <t>ลูกหนี้ค่ารักษาประกันสังคม-ค่าใช้จ่ายสูง/อุบัติเหตุ/ฉุกเฉิน OP</t>
  </si>
  <si>
    <t>ลูกหนี้ค่ารักษาประกันสังคม-ค่าใช้จ่ายสูง IP</t>
  </si>
  <si>
    <t>ลูกหนี้ค่ารักษา-เบิกจ่ายตรงกรมบัญชีกลาง OP</t>
  </si>
  <si>
    <t>ลูกหนี้ค่ารักษา-เบิกจ่ายตรงกรมบัญชีกลาง IP</t>
  </si>
  <si>
    <t>ลูกหนี้ค่ารักษา-แรงงานต่างด้าว OP</t>
  </si>
  <si>
    <t>ลูกหนี้ค่ารักษา-แรงงานต่างด้าว IP</t>
  </si>
  <si>
    <t>ลูกหนี้ค่ารักษา-แรงงานต่างด้าว OP นอก CUP</t>
  </si>
  <si>
    <t>ลูกหนี้ค่ารักษา-แรงงานต่างด้าว IP นอก CUP</t>
  </si>
  <si>
    <t>ลูกหนี้ค่ารักษา -แรงงานต่างด้าว เบิกจากส่วนกลาง OP</t>
  </si>
  <si>
    <t>ลูกหนี้ค่ารักษา -แรงงานต่างด้าวเบิกจากส่วนกลาง IP</t>
  </si>
  <si>
    <t>ลูกหนี้ค่ารักษา-พรบ.รถ OP</t>
  </si>
  <si>
    <t>ลูกหนี้ค่ารักษา-พรบ.รถ IP</t>
  </si>
  <si>
    <t>ลูกหนี้ค่ารักษา-บุคคลที่มีปัญหาสถานะและสิทธิ OP ใน CUP</t>
  </si>
  <si>
    <t>ลูกหนี้ค่ารักษา-บุคคลที่มีปัญหาสถานะและสิทธิ OP นอก CUP</t>
  </si>
  <si>
    <t>ลูกหนี้ค่ารักษาบุคคลที่มีปัญหาสถานะและสิทธิ - เบิกจากส่วนกลาง OP</t>
  </si>
  <si>
    <t>ลูกหนี้ค่ารักษาบุคคลที่มีปัญหาสถานะและสิทธิ - เบิกจากส่วนกลาง IP</t>
  </si>
  <si>
    <t>ลูกหนี้ค่ารักษา-เบิกจ่ายตรง อปท. OP</t>
  </si>
  <si>
    <t>ลูกหนี้ค่ารักษา-เบิกจ่ายตรง อปท. IP</t>
  </si>
  <si>
    <t>ลูกหนี้ค่ารักษา-เบิกจ่ายตรง กทม. OP</t>
  </si>
  <si>
    <t>ลูกหนี้ค่ารักษา-เบิกจ่ายตรง กทม. IP</t>
  </si>
  <si>
    <t>ลูกหนี้ค่ารักษา-เบิกจ่ายตรง(อปท.- พัทยา) OP</t>
  </si>
  <si>
    <t>ลูกหนี้ค่ารักษา-เบิกจ่ายตรง(อปท.- พัทยา) IP</t>
  </si>
  <si>
    <t>เงินจ่ายล่วงหน้า</t>
  </si>
  <si>
    <t>เงินฝากประจำ</t>
  </si>
  <si>
    <t>วัตถุดิบ</t>
  </si>
  <si>
    <t>สินค้าระหว่างผลิต</t>
  </si>
  <si>
    <t>สินค้าสำเร็จรูป</t>
  </si>
  <si>
    <t>ยา</t>
  </si>
  <si>
    <t>วัสดุเภสัชกรรม</t>
  </si>
  <si>
    <t>วัสดุการแพทย์ทั่วไป</t>
  </si>
  <si>
    <t>วัสดุวิทยาศาสตร์และการแพทย์</t>
  </si>
  <si>
    <t>วัสดุเอกซเรย์</t>
  </si>
  <si>
    <t>วัสดุทันตกรรม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</si>
  <si>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</si>
  <si>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</si>
  <si>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</si>
  <si>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</si>
  <si>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</si>
  <si>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</si>
  <si>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</si>
  <si>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</si>
  <si>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</si>
  <si>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</si>
  <si>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</si>
  <si>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ค่าใช้จ่ายจ่ายล่วงหน้า</t>
  </si>
  <si>
    <t>เงินกองทุน UC จ่ายล่วงหน้า</t>
  </si>
  <si>
    <t>ใบสำคัญรองจ่าย</t>
  </si>
  <si>
    <t>สินทรัพย์หมุนเวียนอื่น</t>
  </si>
  <si>
    <t>ลูกหนี้อื่นระยะยาว</t>
  </si>
  <si>
    <t>เงินฝากประจำสถาบันการเงินของรัฐ-ระยะยาว</t>
  </si>
  <si>
    <t>ที่ดินที่มีกรรมสิทธิ์</t>
  </si>
  <si>
    <t>ที่ดินราชพัสดุรอโอน</t>
  </si>
  <si>
    <t>อาคารเพื่อการพักอาศัย</t>
  </si>
  <si>
    <t>พักอาคารเพื่อการพักอาศัย</t>
  </si>
  <si>
    <t>ค่าเสื่อมราคาสะสม - อาคารเพื่อการพักอาศัย</t>
  </si>
  <si>
    <t>อาคารสำนักงาน</t>
  </si>
  <si>
    <t>พักอาคารสำนักงาน</t>
  </si>
  <si>
    <t>ค่าเสื่อมราคาสะสม - อาคารสำนักงาน</t>
  </si>
  <si>
    <t>อาคารเพื่อประโยชน์อื่น</t>
  </si>
  <si>
    <t>พักอาคารเพื่อประโยชน์อื่น</t>
  </si>
  <si>
    <t>ค่าเสื่อมราคาสะสม-อาคารเพื่อประโยชน์อื่น</t>
  </si>
  <si>
    <t>ส่วนปรับปรุงอาคาร</t>
  </si>
  <si>
    <t>พักส่วนปรับปรุงอาคาร</t>
  </si>
  <si>
    <t>ค่าเสื่อมราคาสะสม-ส่วนปรับปรุงอาคาร</t>
  </si>
  <si>
    <t>สิ่งปลูกสร้าง</t>
  </si>
  <si>
    <t>ระบบประปา</t>
  </si>
  <si>
    <t>ระบบบำบัดน้ำเสีย</t>
  </si>
  <si>
    <t>ระบบไฟฟ้า</t>
  </si>
  <si>
    <t>ระบบโทรศัพท์</t>
  </si>
  <si>
    <t>ระบบถนนภายใน</t>
  </si>
  <si>
    <t>พักสิ่งปลูกสร้าง</t>
  </si>
  <si>
    <t>พักระบบประปา</t>
  </si>
  <si>
    <t>พักระบบบำบัดน้ำเสีย</t>
  </si>
  <si>
    <t>พักระบบไฟฟ้า</t>
  </si>
  <si>
    <t>พักระบบโทรศัพท์</t>
  </si>
  <si>
    <t>พักระบบถนนภายใน</t>
  </si>
  <si>
    <t>ค่าเสื่อมราคาสะสม-สิ่งปลูกสร้าง</t>
  </si>
  <si>
    <t>ค่าเสื่อมราคาสะสม-ระบบประปา</t>
  </si>
  <si>
    <t>ค่าเสื่อมราคาสะสม-ระบบบำบัดน้ำเสีย</t>
  </si>
  <si>
    <t>ค่าเสื่อมราคาสะสม-ระบบไฟฟ้า</t>
  </si>
  <si>
    <t>ค่าเสื่อมราคาสะสม-ระบบโทรศัพท์</t>
  </si>
  <si>
    <t>ค่าเสื่อมราคาสะสม-ระบบถนนภายใน</t>
  </si>
  <si>
    <t>อาคารเพื่อการพักอาศัย-Interface</t>
  </si>
  <si>
    <t>อาคารสำนักงาน-Interface</t>
  </si>
  <si>
    <t>อาคารเพื่อประโยชน์ อื่น-Interface</t>
  </si>
  <si>
    <t>สิ่งปลูกสร้าง-Interface</t>
  </si>
  <si>
    <t>ระบบประปา-Interface</t>
  </si>
  <si>
    <t>ระบบบำบัดน้ำเสีย-Interface</t>
  </si>
  <si>
    <t>ระบบไฟฟ้า-Interface</t>
  </si>
  <si>
    <t>ระบบโทรศัพท์-Interface</t>
  </si>
  <si>
    <t>ระบบถนนภายใน-Interface</t>
  </si>
  <si>
    <t>ค่าเสื่อมราคาสะสมอาคารเพื่อการพักอาศัย - Interface</t>
  </si>
  <si>
    <t>ค่าเสื่อมราคาสะสมอาคารสำนักงาน-Interface</t>
  </si>
  <si>
    <t>ค่าเสื่อมราคาสะสมอาคารเพื่อประโยชน์ อื่น - Interface</t>
  </si>
  <si>
    <t>ค่าเสื่อมราคาสะสมสิ่งปลูกสร้าง -Interface</t>
  </si>
  <si>
    <t>ค่าเสื่อมราคาสะสมระบบประปา -Interface</t>
  </si>
  <si>
    <t>ค่าเสื่อมราคาสะสมระบบบำบัดน้ำเสีย-Interface</t>
  </si>
  <si>
    <t>ค่าเสื่อมราคาสะสมระบบไฟฟ้า-Interface</t>
  </si>
  <si>
    <t>ค่าเสื่อมราคาสะสมระบบโทรศัพท์-Interface</t>
  </si>
  <si>
    <t>ค่าเสื่อมราคาสะสมระบบถนนภายใน-Interface</t>
  </si>
  <si>
    <t>อาคารและสิ่งปลูกสร้างไม่ระบุราย ละเอียด</t>
  </si>
  <si>
    <t>ค่าเสื่อมราคาสะสม-อาคารและสิ่งปลูกสร้างไม่ระบุรายละเอียด</t>
  </si>
  <si>
    <t>ครุภัณฑ์สำนักงาน</t>
  </si>
  <si>
    <t>พักครุภัณฑ์สำนักงาน</t>
  </si>
  <si>
    <t>ค่าเสื่อมราคาสะสม-ครุภัณฑ์สำนักงาน</t>
  </si>
  <si>
    <t>ครุภัณฑ์ยานพาหนะและขนส่ง</t>
  </si>
  <si>
    <t>พักครุภัณฑ์ยานพาหนะและขนส่ง</t>
  </si>
  <si>
    <t>ค่าเสื่อมราคาสะสม -ครุภัณฑ์ยานพาหนะและขนส่ง</t>
  </si>
  <si>
    <t>ครุภัณฑ์ไฟฟ้าและวิทยุ</t>
  </si>
  <si>
    <t>พักครุภัณฑ์ไฟฟ้าและวิทยุ</t>
  </si>
  <si>
    <t>ค่าเสื่อมราคาสะสม-ครุภัณฑ์ไฟฟ้าและวิทยุ</t>
  </si>
  <si>
    <t>ครุภัณฑ์โฆษณาและเผยแพร่</t>
  </si>
  <si>
    <t>พักครุภัณฑ์โฆษณาและเผยแพร่</t>
  </si>
  <si>
    <t>ค่าเสื่อมราคาสะสม-ครุภัณฑ์โฆษณาและเผยแพร่</t>
  </si>
  <si>
    <t>ครุภัณฑ์การเกษตร</t>
  </si>
  <si>
    <t>พักครุภัณฑ์การเกษตร</t>
  </si>
  <si>
    <t>ค่าเสื่อมราคาสะสม -ครุภัณฑ์การเกษตร</t>
  </si>
  <si>
    <t>ครุภัณฑ์ก่อสร้าง</t>
  </si>
  <si>
    <t>พักครุภัณฑ์ก่อสร้าง</t>
  </si>
  <si>
    <t>ค่าเสื่อมราคาสะสม-ครุภัณฑ์ก่อสร้าง</t>
  </si>
  <si>
    <t>ครุภัณฑ์วิทยาศาสตร์และการแพทย์</t>
  </si>
  <si>
    <t>พักครุภัณฑ์วิทยาศาสตร์และการแพทย์</t>
  </si>
  <si>
    <t>ค่าเสื่อมราคาสะสม -ครุภัณฑ์วิทยา ศาสตร์และการแพทย์</t>
  </si>
  <si>
    <t>ครุภัณฑ์คอมพิวเตอร์</t>
  </si>
  <si>
    <t>พักครุภัณฑ์คอมพิวเตอร์</t>
  </si>
  <si>
    <t>ค่าเสื่อมราคาสะสม-ครุภัณฑ์คอมพิวเตอร์</t>
  </si>
  <si>
    <t xml:space="preserve">ครุภัณฑ์การศึกษา </t>
  </si>
  <si>
    <t xml:space="preserve">พักครุภัณฑ์การศึกษา </t>
  </si>
  <si>
    <t xml:space="preserve">ค่าเสื่อมราคาสะสมครุภัณฑ์การศึกษา </t>
  </si>
  <si>
    <t>ครุภัณฑ์งานบ้านงานครัว</t>
  </si>
  <si>
    <t>พักครุภัณฑ์งานบ้านงานครัว</t>
  </si>
  <si>
    <t>ค่าเสื่อมราคาสะสม-ครุภัณฑ์งานบ้านงานครัว</t>
  </si>
  <si>
    <t>ครุภัณฑ์กีฬา</t>
  </si>
  <si>
    <t>พักครุภัณฑ์กีฬา</t>
  </si>
  <si>
    <t xml:space="preserve">ค่าเสื่อมราคาสะสมครุภัณฑ์กีฬา </t>
  </si>
  <si>
    <t xml:space="preserve">ครุภัณฑ์ดนตรี </t>
  </si>
  <si>
    <t xml:space="preserve">พักครุภัณฑ์ดนตรี </t>
  </si>
  <si>
    <t>ค่าเสื่อมราคาสะสมครุภัณฑ์ดนตรี</t>
  </si>
  <si>
    <t>ครุภัณฑ์สนาม</t>
  </si>
  <si>
    <t>พักครุภัณฑ์สนาม</t>
  </si>
  <si>
    <t>ค่าเสื่อมราคาสะสมครุภัณฑ์สนาม</t>
  </si>
  <si>
    <t>ครุภัณฑ์อื่น</t>
  </si>
  <si>
    <t>พักครุภัณฑ์อื่น</t>
  </si>
  <si>
    <t>ค่าเสื่อมราคาสะสม- ครุภัณฑ์อื่น</t>
  </si>
  <si>
    <t xml:space="preserve">ครุภัณฑ์สำนักงาน-Interface </t>
  </si>
  <si>
    <t xml:space="preserve">ครุภัณฑ์ยานพาหนะและขนส่ง-Interface </t>
  </si>
  <si>
    <t>ครุภัณฑ์ไฟฟ้าและวิทยุ-Interface</t>
  </si>
  <si>
    <t xml:space="preserve">ครุภัณฑ์โฆษณาและเผยแพร่-Interface </t>
  </si>
  <si>
    <t xml:space="preserve">ครุภัณฑ์การเกษตร-Interface </t>
  </si>
  <si>
    <t xml:space="preserve">ครุภัณฑ์ก่อสร้าง-Interface </t>
  </si>
  <si>
    <t xml:space="preserve">ครุภัณฑ์วิทยาศาสตร์และการแพทย์-Interface </t>
  </si>
  <si>
    <t>ครุภัณฑ์คอมพิวเตอร์-Interface</t>
  </si>
  <si>
    <t xml:space="preserve">ครุภัณฑ์งานบ้านงานครัว-Interface </t>
  </si>
  <si>
    <t>ครุภัณฑ์อื่น-Interface</t>
  </si>
  <si>
    <t>ค่าเสื่อมราคาสะสมครุภัณฑ์สำนักงาน-Interface</t>
  </si>
  <si>
    <t>ค่าเสื่อมราคาสะสมครุภัณฑ์ยานพาหนะและขนส่ง-Interface</t>
  </si>
  <si>
    <t>ค่าเสื่อมราคาสะสมครุภัณฑ์ไฟฟ้าและวิทยุ-Interface</t>
  </si>
  <si>
    <t>ค่าเสื่อมราคาสะสมครุภัณฑ์โฆษณาและเผยแพร่-Interface</t>
  </si>
  <si>
    <t>ค่าเสื่อมราคาสะสมครุภัณฑ์การเกษตร-Interface</t>
  </si>
  <si>
    <t>ค่าเสื่อมราคาสะสมครุภัณฑ์ก่อสร้าง-Interface</t>
  </si>
  <si>
    <t>ค่าเสื่อมราคาสะสมครุภัณฑ์วิทยาศาสตร์และการแพทย์-Interface</t>
  </si>
  <si>
    <t>ค่าเสื่อมราคาสะสมครุภัณฑ์คอมพิวเตอร์-Interface</t>
  </si>
  <si>
    <t>ค่าเสื่อมราคาสะสมครุภัณฑ์งานบ้านงานครัว-Interface</t>
  </si>
  <si>
    <t>ค่าเสื่อมราคาสะสมครุภัณฑ์อื่น-Interface</t>
  </si>
  <si>
    <t>ครุภัณฑ์ไม่ระบุรายละเอียด</t>
  </si>
  <si>
    <t>ค่าเสื่อมราคาสะสม- ครุภัณฑ์ไม่ระบุรายละเอียด</t>
  </si>
  <si>
    <t>โปรแกรมคอมพิวเตอร์</t>
  </si>
  <si>
    <t>พักโปรแกรมคอมพิวเตอร์</t>
  </si>
  <si>
    <t>ค่าตัดจำหน่ายสะสม - โปรแกรมคอมพิวเตอร์</t>
  </si>
  <si>
    <t>โปรแกรมคอมพิวเตอร์ -Interface</t>
  </si>
  <si>
    <t xml:space="preserve">สินทรัพย์ไม่มีตัวตนอื่น - Interface </t>
  </si>
  <si>
    <t>ค่าตัดจำหน่ายสะสมโปรแกรมคอม พิวเตอร์ - Interface</t>
  </si>
  <si>
    <t>ค่าตัดจำหน่ายสะสมสินทรัพย์ไม่มีตัวตนอื่น - Interface</t>
  </si>
  <si>
    <t>งานระหว่างก่อสร้าง</t>
  </si>
  <si>
    <t>พักงานระหว่างก่อสร้าง</t>
  </si>
  <si>
    <t>งานระหว่างก่อสร้าง- Interface</t>
  </si>
  <si>
    <t>เจ้าหนี้การค้า - หน่วยงานภาครัฐ</t>
  </si>
  <si>
    <t>เจ้าหนี้การค้าบุคคลภายนอก-ยา(กรมบัญชีกลางจ่ายตรงผู้ขาย)</t>
  </si>
  <si>
    <t>เจ้าหนี้การค้าบุคคลภายนอก -วัสดุการแพทย์ทั่วไป (กรมบัญชีกลางจ่ายตรงผู้ขาย)</t>
  </si>
  <si>
    <t>เจ้าหนี้การค้าบุคคลภายนอก - วัสดุวิทยาศาสตร์และการแพทย์(กรมบัญชีกลางจ่ายตรงผู้ขาย)</t>
  </si>
  <si>
    <t>เจ้าหนี้การค้าบุคคลภายนอก-วัสดุอื่น(กรมบัญชีกลางจ่ายตรงผู้ขาย)</t>
  </si>
  <si>
    <t>เจ้าหนี้การค้าบุคคลภายนอก - อื่น ๆ (กรมบัญชีกลางจ่ายตรงผู้ขาย)</t>
  </si>
  <si>
    <t>เจ้าหนี้การค้าบุคคลภายนอก-วัสดุเภสัชกรรม(กรมบัญชีกลางจ่ายตรงผู้ขาย)</t>
  </si>
  <si>
    <t>เจ้าหนี้การค้าบุคคลภายนอก-วัสดุทันตกรรม(กรมบัญชีกลางจ่ายตรงผู้ขาย)</t>
  </si>
  <si>
    <t>เจ้าหนี้การค้าบุคคลภายนอก-วัสดุเอกซเรย์(กรมบัญชีกลางจ่ายตรงผู้ขาย)</t>
  </si>
  <si>
    <t>รับสินค้า / ใบสำคัญ (GR/IR)</t>
  </si>
  <si>
    <t>เจ้าหนี้การค้า Interface - บุคคลภายนอก</t>
  </si>
  <si>
    <t>เจ้าหนี้ส่วนราชการ - รายได้รับแทนกัน</t>
  </si>
  <si>
    <t>เจ้าหนี้หน่วยงานภาครัฐ - ยา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</si>
  <si>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 - วัสดุการแพทย์ทั่วไป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</si>
  <si>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</si>
  <si>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</si>
  <si>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</si>
  <si>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เจ้าหนี้หน่วยงานภาครัฐ-วัสดุเภสัชกรรม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</si>
  <si>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เจ้าหนี้หน่วยงานภาครัฐ-วัสดุทันตกรรม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</si>
  <si>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เจ้าหนี้หน่วยงานภาครัฐ-วัสดุเอกซเรย์ (กรมบัญชีกลางจ่ายตรงให้ผู้ขายที่เป็นรัฐวิสาหกิจหรือ หน่วยงานของรัฐ)</t>
  </si>
  <si>
    <t>เจ้าหนี้-ยา</t>
  </si>
  <si>
    <t>เจ้าหนี้-วัสดุการแพทย์ทั่วไป</t>
  </si>
  <si>
    <t>เจ้าหนี้ - วัสดุวิทยาศาสตร์และการแพทย์</t>
  </si>
  <si>
    <t>เจ้าหนี้ -วัสดุอื่น</t>
  </si>
  <si>
    <t>เจ้าหนี้-อื่น</t>
  </si>
  <si>
    <t>เจ้าหนี้ - ครุภัณฑ์</t>
  </si>
  <si>
    <t>เจ้าหนี้ - ที่ดิน อาคาร และสิ่งปลูกสร้าง</t>
  </si>
  <si>
    <t>เจ้าหนี้-วัตถุดิบ</t>
  </si>
  <si>
    <t>เจ้าหนี้-สินค้าสำเร็จรูป</t>
  </si>
  <si>
    <t>เจ้าหนี้-วัสดุเภสัชกรรม</t>
  </si>
  <si>
    <t>เจ้าหนี้-วัสดุทันตกรรม</t>
  </si>
  <si>
    <t>เจ้าหนี้-วัสดุเอกซเรย์</t>
  </si>
  <si>
    <t>เจ้าหนี้-ค่าจ้างเหมาบริการทางการแพทย์</t>
  </si>
  <si>
    <t>เจ้าหนี้-ค่าจ้างเหมาตรวจห้องปฏิบัติ (LAB)</t>
  </si>
  <si>
    <t>เจ้าหนี้-ค่าตรวจเอกซเรย์ X-Ray</t>
  </si>
  <si>
    <t>เจ้าหนี้ค่าวัสดุ/อุปกรณ์/น้ำยา หน่วยงานภาครัฐ</t>
  </si>
  <si>
    <t>เจ้าหนี้ค่าวัสดุ/อุปกรณ์/น้ำยา หน่วยงานภายนอก</t>
  </si>
  <si>
    <t>เจ้าหนี้ค่ารักษา OP-UC นอก CUP (ในจังหวัดสังกัด สธ.)</t>
  </si>
  <si>
    <t xml:space="preserve">เจ้าหนี้ค่ารักษา OP-UC นอก CUP (ต่างจังหวัดสังกัด สธ.) </t>
  </si>
  <si>
    <t>เจ้าหนี้ค่ารักษา OP-UC นอกสังกัด สธ.</t>
  </si>
  <si>
    <t>เจ้าหนี้ค่ารักษาพยาบาล-ประกันสังคม</t>
  </si>
  <si>
    <t>เจ้าหนี้ค่ารักษา -แรงงานต่างด้าวในสังกัด สธ.</t>
  </si>
  <si>
    <t>เจ้าหนี้ค่ารักษา -แรงงานต่างด้าวนอกสังกัด สธ</t>
  </si>
  <si>
    <t xml:space="preserve">เจ้าหนี้ค่ารักษา -บุคคลที่มีปัญหาสถานะและสิทธินอก CUP </t>
  </si>
  <si>
    <t>ค่าสาธารณูปโภคค้างจ่าย</t>
  </si>
  <si>
    <t>ใบสำคัญค้างจ่าย(เงินงบประมาณ/เงินนอกงบ ประมาณฝากคลัง)</t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</si>
  <si>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</si>
  <si>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ภงด 1</t>
  </si>
  <si>
    <t>ภาษีหัก ณ ที่จ่ายรอนำส่ง - ภาษีเงินได้นิติบุคคลจากบุคคลภายนอก</t>
  </si>
  <si>
    <t xml:space="preserve">ค่าใช้จ่ายค้างจ่ายอื่น-หน่วยงานภาครัฐ </t>
  </si>
  <si>
    <t>ค่าใช้จ่ายค้างจ่ายอื่น</t>
  </si>
  <si>
    <t>ใบสำคัญค้างจ่าย</t>
  </si>
  <si>
    <t>ค่าจ้างชั่วคราวค้างจ่าย (บริการ)</t>
  </si>
  <si>
    <t>ค่าจ้างชั่วคราวค้างจ่าย (สนับสนุน)</t>
  </si>
  <si>
    <t>ค่าจ้างพนักงานกระทรวงสาธารณสุขค้างจ่าย (บริการ)</t>
  </si>
  <si>
    <t>ค่าจ้างพนักงานกระทรวงสาธารณสุขค้างจ่าย (สนับสนุน)</t>
  </si>
  <si>
    <t>ค่าตอบแทนเงินเพิ่มพิเศษไม่ทำเวชปฏิบัติฯลฯ(บริการ) ค้างจ่าย</t>
  </si>
  <si>
    <t>ค่าตอบแทนในการปฏิบัติงานของเจ้าหน้าที่ (บริการ) ค้างจ่าย</t>
  </si>
  <si>
    <t>ค่าตอบแทนในการปฏิบัติงานของเจ้าหน้าที่ (สนับสนุน) ค้างจ่าย</t>
  </si>
  <si>
    <t>ค่าตอบแทนเพิ่มพิเศษสำหรับผู้ปฏิบัติงานด้านสาธารณสุข (พตส.) เงินนอกงบประมาณค้างจ่าย</t>
  </si>
  <si>
    <t>ค่าตอบแทนตามผลการปฏิบัติงานค้างจ่าย</t>
  </si>
  <si>
    <t>ค่าตอบแทนการปฏิบัติงานในลักษณะเบี้ยเลี้ยงเหมาจ่ายค้างจ่าย</t>
  </si>
  <si>
    <t>ค่าตอบแทนอื่นค้างจ่าย</t>
  </si>
  <si>
    <t>ค่าใช้จ่ายโครงการP&amp;P ค้างจ่าย</t>
  </si>
  <si>
    <t>รายได้ค่าบริการอื่นรับล่วงหน้า</t>
  </si>
  <si>
    <t>รายได้ค่ารักษาแรงงานต่างด้าวรับล่วงหน้า</t>
  </si>
  <si>
    <t>รายได้แผ่นดินอื่นรอนำส่งคลัง-หน่วยเบิกจ่าย</t>
  </si>
  <si>
    <t>รายได้เงินช่วยเหลือรอการรับรู้</t>
  </si>
  <si>
    <t>รายได้กองทุน UC- ด้านส่งเสริมและป้องกันโรค (P&amp;P) รอรับรู้</t>
  </si>
  <si>
    <t>รายได้เงินอุดหนุนเหมาจ่ายรายหัวสำหรับบุคคลที่มีปัญหาสถานะและสิทธิรอรับรู้</t>
  </si>
  <si>
    <t>เงินรับฝากรายได้แผ่นดินอื่น-หน่วยงานย่อย</t>
  </si>
  <si>
    <t>เงินรับฝากอื่น(หมุนเวียน)</t>
  </si>
  <si>
    <t>เงินมัดจำค่ารักษาพยาบาล</t>
  </si>
  <si>
    <t>ภาษีเงินได้หัก ณ ที่จ่ายรอนำส่ง</t>
  </si>
  <si>
    <t>เงินรับฝากหักจากงินเดือน(พนักงานกระทรวงสาธารณสุข)</t>
  </si>
  <si>
    <t xml:space="preserve">เงินรับฝากกองทุน UC </t>
  </si>
  <si>
    <t>เงินรับฝากกองทุน UC (งบลงทุน)</t>
  </si>
  <si>
    <t>เงินรับฝากกองทุน UC วัสดุ</t>
  </si>
  <si>
    <t>เงินรับฝากกองทุน UC -Fixed Cost</t>
  </si>
  <si>
    <t>เงินรับฝากกองทุน UC -นอกเหนือ Fixed Cost</t>
  </si>
  <si>
    <t>เงินกองทุนประกันสังคม</t>
  </si>
  <si>
    <t>เงินสมทบประกันสังคมส่วนของลูกจ้าง</t>
  </si>
  <si>
    <t>เงินรับฝากค่าบริหารจัดการประกันสังคม</t>
  </si>
  <si>
    <t>เงินรับฝากกองทุนแรงงานต่างด้าว-ค่าบริหารจัดการ</t>
  </si>
  <si>
    <t>เงินรับฝากกองทุนแรงงานต่างด้าว-ค่าใช้จ่ายสูง</t>
  </si>
  <si>
    <t>เงินรับฝากกองทุนแรงงานต่างด้าว-P&amp;P</t>
  </si>
  <si>
    <t>เงินประกันสัญญา</t>
  </si>
  <si>
    <t>เงินประกันผลงาน</t>
  </si>
  <si>
    <t>เงินประกันอื่น</t>
  </si>
  <si>
    <t>เงินประกันอื่น - เงินมัดจำประกันสัญญา</t>
  </si>
  <si>
    <t>เงินประกันอื่น - เงินประกันซอง</t>
  </si>
  <si>
    <t xml:space="preserve">เงินประกันอื่น - เงินประกันผลงาน </t>
  </si>
  <si>
    <t>เบิกเกินส่งคืนรอนำส่ง</t>
  </si>
  <si>
    <t>สำรองเงินชดเชยความเสียหาย</t>
  </si>
  <si>
    <t>เงินทดรองราชการรับจากคลัง-เพื่อการดำเนินงาน</t>
  </si>
  <si>
    <t>เงินมัดจำประกันสัญญา-ระยะยาว</t>
  </si>
  <si>
    <t>เงินมัดจำประกันผลงาน-ระยะยาว</t>
  </si>
  <si>
    <t>เงินประกันอื่น - ระยะยาว</t>
  </si>
  <si>
    <t>รายได้จากเงินบริจาครอการรับรู้</t>
  </si>
  <si>
    <t>รายได้อื่นรอการรับรู้</t>
  </si>
  <si>
    <t>หนี้สินไม่หมุนเวียนอื่น</t>
  </si>
  <si>
    <t>รายได้สูง(ต่ำ)กว่า ค่าใช้จ่ายสุทธิ</t>
  </si>
  <si>
    <t>รายได้สูง(ต่ำ)กว่า ค่าใช้จ่ายสะสม</t>
  </si>
  <si>
    <t>ผลสะสมจากการแก้ไขข้อผิดพลาด</t>
  </si>
  <si>
    <t>กำไร/ขาดทุนสะสมจากข้อผิดพลาดเงินกองทุนUC ปีก่อน</t>
  </si>
  <si>
    <t>ทุน-คงยอดเงินต้น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</si>
  <si>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</si>
  <si>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</si>
  <si>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</si>
  <si>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 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</si>
  <si>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</si>
  <si>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</si>
  <si>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</si>
  <si>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</si>
  <si>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</si>
  <si>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</si>
  <si>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</si>
  <si>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</si>
  <si>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</si>
  <si>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</si>
  <si>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ส่วนเพิ่มมูลค่าจากการผลิตสินค้า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</si>
  <si>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</si>
  <si>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</si>
  <si>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</si>
  <si>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</si>
  <si>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</si>
  <si>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</si>
  <si>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</si>
  <si>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</si>
  <si>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</si>
  <si>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</si>
  <si>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</si>
  <si>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</si>
  <si>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</si>
  <si>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</si>
  <si>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</si>
  <si>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ส่วนต่างค่ารักษาที่สูงกว่าข้อตกลงในการจ่ายตาม DRG -เบิกจ่ายตรง อปท.</t>
  </si>
  <si>
    <t>ส่วนต่างค่ารักษาที่ต่ำกว่าข้อตกลงในการจ่ายตาม DRG -เบิกจ่ายตรง อปท.</t>
  </si>
  <si>
    <t>รายได้ค่ารักษาเบิกจ่ายตรง- กทม. OP</t>
  </si>
  <si>
    <t>รายได้ค่ารักษาเบิกจ่ายตรง- กทม. IP</t>
  </si>
  <si>
    <t>ส่วนต่างค่ารักษาที่สูงกว่าข้อตกลงในการจ่ายตาม DRG -เบิกจ่ายตรง กทม.</t>
  </si>
  <si>
    <t>ส่วนต่างค่ารักษาที่ต่ำกว่าข้อตกลงในการจ่ายตาม DRG -เบิกจ่ายตรง กทม.</t>
  </si>
  <si>
    <t>รายได้ค่ารักษาเบิกจ่ายตรง- อปท.(พัทยา) OP</t>
  </si>
  <si>
    <t>รายได้ค่ารักษาเบิกจ่ายตรงอปท. (พัทยา)IP</t>
  </si>
  <si>
    <t>ส่วนต่างค่ารักษาที่สูงกว่าข้อตกลงในการจ่ายตาม DRG -เบิกจ่ายตรง อปท.(พัทยา)</t>
  </si>
  <si>
    <t>ส่วนต่างค่ารักษาที่ต่ำกว่าข้อตกลงในการจ่ายตาม DRG -เบิกจ่ายตรง อปท.(พัทยา)</t>
  </si>
  <si>
    <t>รายได้ค่ารักษา UC -OP ใน CUP</t>
  </si>
  <si>
    <t xml:space="preserve">รายได้ค่ารักษา UC-IP </t>
  </si>
  <si>
    <t>รายได้ค่ารักษา UC - OP นอก CUP ในจังหวัด</t>
  </si>
  <si>
    <t>รายได้ค่ารักษา UC-OP นอก CUP ต่างจังหวัด</t>
  </si>
  <si>
    <t>รายได้ค่ารักษาUC-OP ต่างสังกัด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</si>
  <si>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</si>
  <si>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</si>
  <si>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</si>
  <si>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</si>
  <si>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</si>
  <si>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</si>
  <si>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</si>
  <si>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</si>
  <si>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</si>
  <si>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</si>
  <si>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</si>
  <si>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</si>
  <si>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</si>
  <si>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</si>
  <si>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</si>
  <si>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 OP - AE</t>
  </si>
  <si>
    <t>รายได้ค่ารักษา UC IP - AE</t>
  </si>
  <si>
    <t>รายได้ค่ารักษา UC OP - HC</t>
  </si>
  <si>
    <t>รายได้ค่ารักษา UC IP - HC</t>
  </si>
  <si>
    <t>รายได้ค่ารักษา UC OP - DMI</t>
  </si>
  <si>
    <t>รายได้ค่ารักษา UC IP - DMI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</si>
  <si>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</si>
  <si>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</si>
  <si>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ส่วนต่างค่ารักษาที่สูงกว่าข้อตกลงในการจ่าย UC- IP- DMI</t>
  </si>
  <si>
    <t>ส่วนต่างค่ารักษาที่ต่ำกว่าข้อตกลงในการจ่ายUC- IP- DMI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</si>
  <si>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</si>
  <si>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</si>
  <si>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</si>
  <si>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ส่วนต่างค่ารักษาที่สูงกว่าข้อตกลงในการจ่ายตาม UC OP AE</t>
  </si>
  <si>
    <t>ส่วนต่างค่ารักษาที่สูงกว่าข้อตกลงในการจ่ายตาม UC OP -DMI</t>
  </si>
  <si>
    <t>ส่วนต่างค่ารักษาที่ต่ำกว่าข้อตกลงในการจ่ายตาม UC OP -DMI</t>
  </si>
  <si>
    <t>ส่วนต่างค่ารักษาที่สูงกว่าข้อตกลงในการจ่ายตาม DRG- UC OP -HC</t>
  </si>
  <si>
    <t>ส่วนต่างค่ารักษาที่สูงกว่าข้อตกลงในการจ่ายตาม DRG- UC IP -HC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</si>
  <si>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</si>
  <si>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</si>
  <si>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</si>
  <si>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</si>
  <si>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</si>
  <si>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</si>
  <si>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</si>
  <si>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</si>
  <si>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</si>
  <si>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</si>
  <si>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</si>
  <si>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</si>
  <si>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</si>
  <si>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</si>
  <si>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</si>
  <si>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</si>
  <si>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</si>
  <si>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</si>
  <si>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</si>
  <si>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</si>
  <si>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</si>
  <si>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</si>
  <si>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 xml:space="preserve">รายได้ค่ารักษาแรงงานต่างด้าว OP นอก CUP </t>
  </si>
  <si>
    <t>รายได้ค่ารักษาแรงงานต่างด้าว IP นอก CUP</t>
  </si>
  <si>
    <t>รายได้ค่ารักษาแรงงานต่างด้าว-เบิกจากส่วนกลาง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</si>
  <si>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</si>
  <si>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รายได้แรงงานต่างด้าว- ค่าบริการทางการแพทย์(P&amp;P)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</si>
  <si>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</si>
  <si>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</si>
  <si>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</si>
  <si>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</si>
  <si>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</si>
  <si>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รายได้ค่ารักษาบุคคลที่มีปัญหาสถานะและสิทธิ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</si>
  <si>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</si>
  <si>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</si>
  <si>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</si>
  <si>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</si>
  <si>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</si>
  <si>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</si>
  <si>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</si>
  <si>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</si>
  <si>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รายได้จากการช่วยเหลือเพื่อการดำเนินงานจากหน่วยงานภาครัฐ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</si>
  <si>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</si>
  <si>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</si>
  <si>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</si>
  <si>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</si>
  <si>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</si>
  <si>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</si>
  <si>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</si>
  <si>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</si>
  <si>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</si>
  <si>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</si>
  <si>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</si>
  <si>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</si>
  <si>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</si>
  <si>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</si>
  <si>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</si>
  <si>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</si>
  <si>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</si>
  <si>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</si>
  <si>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</si>
  <si>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</si>
  <si>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</si>
  <si>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</si>
  <si>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</si>
  <si>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</si>
  <si>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</si>
  <si>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</si>
  <si>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</si>
  <si>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</si>
  <si>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</si>
  <si>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</si>
  <si>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</si>
  <si>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</si>
  <si>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</si>
  <si>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รายได้อื่น-เงินงบประมาณงบอุดหนุนรับโอนจาก สสจ./รพศ. /รพท./รพช. /รพ.สต</t>
  </si>
  <si>
    <t>รายได้อื่น-เงินงบประมาณงบรายจ่ายอื่นรับโอนจาก สสจ./รพศ. /รพท./รพช. /รพ.สต.</t>
  </si>
  <si>
    <t>รายได้อื่น-เงินงบประมาณงบกลางรับโอนจาก สสจ./รพศ. /รพท./รพช. 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</si>
  <si>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</si>
  <si>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</si>
  <si>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</si>
  <si>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 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</si>
  <si>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</si>
  <si>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</si>
  <si>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</si>
  <si>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</si>
  <si>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</si>
  <si>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</si>
  <si>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</si>
  <si>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</si>
  <si>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</si>
  <si>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</si>
  <si>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</si>
  <si>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</si>
  <si>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</si>
  <si>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</si>
  <si>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</si>
  <si>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</si>
  <si>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</si>
  <si>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</si>
  <si>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</si>
  <si>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</si>
  <si>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</si>
  <si>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</si>
  <si>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</si>
  <si>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</si>
  <si>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</si>
  <si>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</si>
  <si>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</si>
  <si>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</t>
  </si>
  <si>
    <t>ค่าเช่าบ้าน</t>
  </si>
  <si>
    <t>เงินสมทบกองทุนสำรองเลี้ยงชีพพนักงานและเจ้าหน้าที่รัฐ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</si>
  <si>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</si>
  <si>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ค่าตอบแทนเพิ่มพิเศษสำหรับผู้ปฏิบัติงานด้านสาธารณสุข(พตส.-เงินนอกงบประมาณ)</t>
  </si>
  <si>
    <t>ค่าตอบแทนตามผลการปฏิบัติงาน (บริการ)</t>
  </si>
  <si>
    <t>ค่าตอบแทนตามผลการปฏิบัติงาน (สนับสนุน)</t>
  </si>
  <si>
    <t>ค่าตอบแทนเพิ่มเติม (บริการ)</t>
  </si>
  <si>
    <t>ค่าตอบแทนเพิ่มเติม (สนับสนุน)</t>
  </si>
  <si>
    <t>ค่าตอบแทนการปฏิบัติงานในลักษณะค่าเบี้ยเลี้ยงเหมาจ่าย (บริการ)</t>
  </si>
  <si>
    <t>ค่าตอบแทนการปฏิบัติงานในลักษณะค่าเบี้ยเลี้ยงเหมาจ่าย (สนับสนุน)</t>
  </si>
  <si>
    <t>ค่าตอบแทนพิเศษชายแดนภาคใต้ (บริการ)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</si>
  <si>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</si>
  <si>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</si>
  <si>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เงินช่วยการศึกษาบุตร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</si>
  <si>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</si>
  <si>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</si>
  <si>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</si>
  <si>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</si>
  <si>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</si>
  <si>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</si>
  <si>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</si>
  <si>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</si>
  <si>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</si>
  <si>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</si>
  <si>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</si>
  <si>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</si>
  <si>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ค่าใช้จ่ายทุนการ ศึกษา-ในประเทศ</t>
  </si>
  <si>
    <t>ค่าใช้จ่ายด้านการฝึกอบรม-ในประเทศ</t>
  </si>
  <si>
    <t>ค่าใช้จ่ายด้านการฝึกอบรม-บุคคลภายนอก</t>
  </si>
  <si>
    <t>ค่าเบี้ยเลี้ยง-ในประเทศ</t>
  </si>
  <si>
    <t>ค่าที่พัก-ในประเทศ</t>
  </si>
  <si>
    <t>ค่าใช้จ่ายเดินทางอื่น -ในประเทศ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</si>
  <si>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</si>
  <si>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</si>
  <si>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</si>
  <si>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</si>
  <si>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</si>
  <si>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</si>
  <si>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</si>
  <si>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</si>
  <si>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</si>
  <si>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</si>
  <si>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</si>
  <si>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</si>
  <si>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</si>
  <si>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</si>
  <si>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</si>
  <si>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</si>
  <si>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</si>
  <si>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</si>
  <si>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</si>
  <si>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</si>
  <si>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</si>
  <si>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</si>
  <si>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</si>
  <si>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</si>
  <si>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</si>
  <si>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</si>
  <si>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</si>
  <si>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</si>
  <si>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</si>
  <si>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</si>
  <si>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</si>
  <si>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</si>
  <si>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</si>
  <si>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</si>
  <si>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</si>
  <si>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</si>
  <si>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</si>
  <si>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</si>
  <si>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</si>
  <si>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</si>
  <si>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</si>
  <si>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</si>
  <si>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</si>
  <si>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</si>
  <si>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</si>
  <si>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</si>
  <si>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</si>
  <si>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</si>
  <si>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</si>
  <si>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</si>
  <si>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</si>
  <si>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</si>
  <si>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</si>
  <si>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</si>
  <si>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</si>
  <si>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</si>
  <si>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</si>
  <si>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</si>
  <si>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</si>
  <si>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ค่าใช้จ่ายด้านสังคมสงเคราะห์</t>
  </si>
  <si>
    <t>ค่าใช้จ่ายตามโครงการ(PP)</t>
  </si>
  <si>
    <t>ค่าใช้จ่ายตามโครงการ</t>
  </si>
  <si>
    <t>ค่าใช้สอยอื่นๆ</t>
  </si>
  <si>
    <t>ค่ารักษาตามจ่าย UC ในสังกัด สธ.</t>
  </si>
  <si>
    <t>ค่ารักษาตามจ่าย UC นอกสังกัด สธ.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</si>
  <si>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</si>
  <si>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</si>
  <si>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</si>
  <si>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</si>
  <si>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ค่าตอบแทนการปฎิบัติงานในคลินิกพิเศษนอกเวลา</t>
  </si>
  <si>
    <t>ค่าตอบแทนการปฎิบัติงานชันสูตรพลิกศพ</t>
  </si>
  <si>
    <t>ค่าตอบแทนปฎิบัติงานแพทย์สาขาส่งเสริมพิเศษ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</si>
  <si>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</si>
  <si>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</si>
  <si>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</si>
  <si>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ค่าตอบแทนปฎิบัติงานส่งเสริมสุขภาพและเวชปฏิบัติครอบครัว</t>
  </si>
  <si>
    <t>ค่าตอบแทนอื่น</t>
  </si>
  <si>
    <t>ค่าเสื่อมราคา -อาคารเพื่อการพักอาศัย</t>
  </si>
  <si>
    <t>ค่าเสื่อมราคา -อาคารสำนักงาน</t>
  </si>
  <si>
    <t>ค่าเสื่อมราคา -อาคารเพื่อประโยชน์อื่น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</si>
  <si>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</si>
  <si>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</si>
  <si>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</si>
  <si>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</si>
  <si>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</si>
  <si>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</si>
  <si>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</si>
  <si>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</si>
  <si>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</si>
  <si>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</si>
  <si>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</si>
  <si>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</si>
  <si>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</si>
  <si>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</si>
  <si>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</si>
  <si>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</si>
  <si>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</si>
  <si>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</si>
  <si>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</si>
  <si>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</si>
  <si>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</si>
  <si>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</si>
  <si>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</si>
  <si>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</si>
  <si>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ค่าเสื่อมราคาอาคารสำนักงาน-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</si>
  <si>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</si>
  <si>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</si>
  <si>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-Interface</t>
  </si>
  <si>
    <t>ค่าเสื่อมราคาระบบบำบัดน้ำเสีย - Interface</t>
  </si>
  <si>
    <t>ค่าเสื่อมราคาระบบไฟฟ้า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</si>
  <si>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</si>
  <si>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</si>
  <si>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</si>
  <si>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</si>
  <si>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</si>
  <si>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</si>
  <si>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</si>
  <si>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</si>
  <si>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</si>
  <si>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Interface</t>
  </si>
  <si>
    <t>ค่าเสื่อมราคาครุภัณฑ์งานบ้านงานครัว -Interface</t>
  </si>
  <si>
    <t>ค่าเสื่อมราคาครุภัณฑ์อื่น -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</si>
  <si>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</si>
  <si>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</si>
  <si>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</si>
  <si>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</si>
  <si>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</si>
  <si>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</si>
  <si>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</si>
  <si>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</si>
  <si>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</si>
  <si>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</si>
  <si>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</si>
  <si>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</si>
  <si>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 xml:space="preserve">หนี้สูญ-ลูกหนี้ค่ารักษาUC-IP </t>
  </si>
  <si>
    <t>หนี้สูญ-ลูกหนี้ค่ารักษา UC -OP นอก CUP(ในจังหวัด)</t>
  </si>
  <si>
    <t>หนี้สูญ-ลูกหนี้ค่ารักษา UC -OP นอก CUP (ต่างจังหวัด)</t>
  </si>
  <si>
    <t>หนี้สูญ-ลูกหนี้ค่ารักษา UC- OP -AE</t>
  </si>
  <si>
    <t>หนี้สูญ-ลูกหนี้ค่ารักษา UC- OP- HC</t>
  </si>
  <si>
    <t>หนี้สูญ-ลูกหนี้ค่ารักษา UC - IP -HC</t>
  </si>
  <si>
    <t>หนี้สูญ-ลูกหนี้ค่ารักษา UC- OP- DMI</t>
  </si>
  <si>
    <t>หนี้สูญ-ลูกหนี้ค่ารักษา UC -IP - DMI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</si>
  <si>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</si>
  <si>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</si>
  <si>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</si>
  <si>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</si>
  <si>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</si>
  <si>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</si>
  <si>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</si>
  <si>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IP-UC</t>
  </si>
  <si>
    <t>หนี้สงสัยจะสูญ-ลูกหนี้ค่ารักษา UC-OP - AE</t>
  </si>
  <si>
    <t>หนี้สงสัยจะสูญ-ลูกหนี้ค่ารักษา UC- IP- AE</t>
  </si>
  <si>
    <t>หนี้สงสัยจะสูญ-ลูกหนี้ค่ารักษา UC-OP - HC</t>
  </si>
  <si>
    <t>หนี้สงสัยจะสูญ-ลูกหนี้ค่ารักษา UC -IP- HC</t>
  </si>
  <si>
    <t>หนี้สงสัยจะสูญ-ลูกหนี้ค่ารักษา UC-OP- DMI</t>
  </si>
  <si>
    <t>หนี้สงสัยจะสูญ-ลูกหนี้ค่ารักษา UC - IP - DMI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</si>
  <si>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</si>
  <si>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</si>
  <si>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</si>
  <si>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</si>
  <si>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</si>
  <si>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</si>
  <si>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</si>
  <si>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</si>
  <si>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</si>
  <si>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</si>
  <si>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</si>
  <si>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</si>
  <si>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</si>
  <si>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</si>
  <si>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</si>
  <si>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</si>
  <si>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</si>
  <si>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</si>
  <si>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</si>
  <si>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</si>
  <si>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</si>
  <si>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</si>
  <si>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</si>
  <si>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</si>
  <si>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ปรับเงินฝากคลัง</t>
  </si>
  <si>
    <t>คชจ.ระหว่างหน่วยงาน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</si>
  <si>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</si>
  <si>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</si>
  <si>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</si>
  <si>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</si>
  <si>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</si>
  <si>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</si>
  <si>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</si>
  <si>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</si>
  <si>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</si>
  <si>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</si>
  <si>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</si>
  <si>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 อุดหนุนโอนไป สสจ./รพศ./รพท./รพช./รพ.สต.</t>
  </si>
  <si>
    <t>ค่าใช้จ่ายอื่น-เงินงบประมาณงบรายจ่ายอื่นโอนไป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</si>
  <si>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</si>
  <si>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ค่าใช้จ่ายอื่น-เงินนอกงบประมาณโอนไปสสจ./รพศ. /รพท./รพช./ รพ.สต.</t>
  </si>
  <si>
    <t>ค่าใช้จ่ายรายการพิเศษนอกเหนือการดำเนินงานปกติ</t>
  </si>
  <si>
    <t>Original</t>
  </si>
  <si>
    <t>P Oder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</si>
  <si>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</si>
  <si>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</si>
  <si>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</si>
  <si>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</si>
  <si>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</si>
  <si>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</si>
  <si>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</si>
  <si>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</si>
  <si>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</si>
  <si>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</si>
  <si>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</si>
  <si>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</si>
  <si>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</si>
  <si>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</si>
  <si>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</si>
  <si>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</si>
  <si>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</si>
  <si>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</si>
  <si>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</si>
  <si>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</si>
  <si>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</si>
  <si>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</si>
  <si>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</si>
  <si>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</si>
  <si>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</si>
  <si>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</si>
  <si>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</si>
  <si>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</si>
  <si>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</si>
  <si>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</si>
  <si>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</si>
  <si>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</si>
  <si>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</si>
  <si>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</si>
  <si>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</si>
  <si>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</si>
  <si>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</si>
  <si>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</si>
  <si>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</si>
  <si>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</si>
  <si>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</si>
  <si>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</si>
  <si>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</si>
  <si>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</si>
  <si>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</si>
  <si>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</si>
  <si>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</si>
  <si>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</si>
  <si>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</si>
  <si>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</si>
  <si>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</si>
  <si>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</si>
  <si>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</si>
  <si>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</si>
  <si>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</si>
  <si>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</si>
  <si>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</si>
  <si>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</si>
  <si>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</si>
  <si>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</si>
  <si>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</si>
  <si>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</si>
  <si>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</si>
  <si>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</si>
  <si>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</si>
  <si>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</si>
  <si>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</si>
  <si>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</si>
  <si>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</si>
  <si>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</si>
  <si>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</si>
  <si>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</si>
  <si>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</si>
  <si>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</si>
  <si>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</si>
  <si>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</si>
  <si>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</si>
  <si>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</si>
  <si>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</si>
  <si>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</si>
  <si>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งบทดลอง804รายการ 30 กันยายน 2561</t>
  </si>
  <si>
    <t>04222 สอ_ดอนเกล็ด</t>
  </si>
  <si>
    <t>04223 สอ_โนนสงวน</t>
  </si>
  <si>
    <t>คน</t>
  </si>
  <si>
    <t>ลำดับ</t>
  </si>
  <si>
    <t>ชื่อ</t>
  </si>
  <si>
    <t>สกุล</t>
  </si>
  <si>
    <t>ตำแหน่ง</t>
  </si>
  <si>
    <t xml:space="preserve">      รวมงบประมาณโครงการจากกองทุนหลักประกันฯ (1)+(2)</t>
  </si>
  <si>
    <t>รวมทั้งสิ้น (เงินบำรุง + งบกองทุนฯ)</t>
  </si>
  <si>
    <t>โครงการจากที่ได้รับสนับสนุนงบ P&amp;P</t>
  </si>
  <si>
    <t xml:space="preserve"> 2.1 งบรายจ่ายปกติ</t>
  </si>
  <si>
    <t xml:space="preserve">  รวมงบรายจ่ายปกติและแผนงานโครงการ</t>
  </si>
  <si>
    <t xml:space="preserve">   เรียน  นายแพทย์สาธารณสุขจังหวัดหนองบัวลำภู</t>
  </si>
  <si>
    <t xml:space="preserve">           ตรวจสอบแล้วเพื่อโปรดพิจารณาอนุมัติ</t>
  </si>
  <si>
    <t xml:space="preserve">ลงชื่อ.............................................ผู้ตรวจสอบ                 </t>
  </si>
  <si>
    <t xml:space="preserve"> 2.2 งบรายจ่ายตามแผนงานโครงการ </t>
  </si>
  <si>
    <t>อำเภอนากลาง    จังหวัดหนองบัวลำภู</t>
  </si>
  <si>
    <t>สาธารณสุขอำเภอนากลาง</t>
  </si>
  <si>
    <t xml:space="preserve">ลงชื่อ............................................ผู้อนุมัติ                       </t>
  </si>
  <si>
    <t>ลงชื่อ ............................................ผู้เห็นชอบ</t>
  </si>
  <si>
    <t>นักวิชาการสาธารณสุขชำนาญการ</t>
  </si>
  <si>
    <t>พยาบาลวิชาชีพชำนาญการ</t>
  </si>
  <si>
    <t>สำนักงานสาธารณสุขอำเภอ</t>
  </si>
  <si>
    <t>นากลาง</t>
  </si>
  <si>
    <t>2. บุคลากรใน สสอ.นากลาง (รวมลูกจ้างชั่วคราว)  มีจำนวนทั้งสิ้น</t>
  </si>
  <si>
    <t>นักวิชาการสาธารณสุขชำนาญการพิเศษ</t>
  </si>
  <si>
    <t>นายภิญโญ</t>
  </si>
  <si>
    <t>ชัยงามเมือง</t>
  </si>
  <si>
    <t>นางสาววรารักษ์</t>
  </si>
  <si>
    <t>แม้นศิริ</t>
  </si>
  <si>
    <t>เจ้าพนักงานสาธารณสุขชำนาญงาน</t>
  </si>
  <si>
    <t>นางสาวลำไพร</t>
  </si>
  <si>
    <t>ศรีจันทร์ดี</t>
  </si>
  <si>
    <t>1. สถิติรายรับเงินงบประมาณ สำนักงานสาธารณสุขอำเภอนากลาง</t>
  </si>
  <si>
    <t>แผนเงินงบประมาณ</t>
  </si>
  <si>
    <t>สำนักงานสาธารณสุขอำเภอนากลาง อ.นากลาง  จ.หนองบัวลำภู</t>
  </si>
  <si>
    <t>ประมาณการ</t>
  </si>
  <si>
    <t>ปี 2567</t>
  </si>
  <si>
    <t xml:space="preserve">ลงชื่อ.................................................ผู้ขออนุมัติ                 </t>
  </si>
  <si>
    <t>ปี 2568</t>
  </si>
  <si>
    <t>ปี 2569</t>
  </si>
  <si>
    <t>ข้อมูลย้อนหลัง 3 ปี</t>
  </si>
  <si>
    <t>แผนปี 2569</t>
  </si>
  <si>
    <t>หมายเหตุ (อธิบายเพิ่มเติม)</t>
  </si>
  <si>
    <t>ปี 2566</t>
  </si>
  <si>
    <t>เงินเดือนข้าราชการ (UC/Non UC)</t>
  </si>
  <si>
    <t>ค่าศึกษาบุตร</t>
  </si>
  <si>
    <t>ค่ารักษาพยาบาล</t>
  </si>
  <si>
    <t>ค่าตอบแทน พ.ต.ส</t>
  </si>
  <si>
    <t>ค่าตอบแทนเงินประจำตำแหน่ง</t>
  </si>
  <si>
    <t xml:space="preserve">ค่าสาธารณูปโภค-ค่าไฟฟ้า </t>
  </si>
  <si>
    <t>รายได้อื่นๆ (แผนงานโครงการ)</t>
  </si>
  <si>
    <t>รวม</t>
  </si>
  <si>
    <t xml:space="preserve">เงินดือนข้าราชการ(UC/Non UC) </t>
  </si>
  <si>
    <t>ค่าใช้จ่ายอื่น ตามแผนงาน/โครงการ</t>
  </si>
  <si>
    <t xml:space="preserve">             รายรับ       </t>
  </si>
  <si>
    <t xml:space="preserve">             รายจ่าย      </t>
  </si>
  <si>
    <t>แผนเงินงบประมาณ สำนักงานสาธารณสุขอำเภอนากลาง</t>
  </si>
  <si>
    <t>ค่าตอบแทนเสี่ยงภัยโควิด</t>
  </si>
  <si>
    <t>ค่าวัสดุ</t>
  </si>
  <si>
    <t>ค่าตอบแทน ฉ 11</t>
  </si>
  <si>
    <t>ค่าเดินทางไปราชการ/ฝึกอบรม</t>
  </si>
  <si>
    <t>ขอประมาณการ
ปีงบประมาณ2569</t>
  </si>
  <si>
    <t>รายได้อื่น</t>
  </si>
  <si>
    <t>โครงการสนับสนุนจาก สสจ</t>
  </si>
  <si>
    <t xml:space="preserve">ข้อมูลคาดการณ์เพิ่มเติมเพื่อประกอบการจัดทำแผน </t>
  </si>
  <si>
    <t>แผนประมาณการค่าใช้จ่าย ปี2569</t>
  </si>
  <si>
    <t>ค่าตอบแทน</t>
  </si>
  <si>
    <t>ค่าใช้สอย</t>
  </si>
  <si>
    <t xml:space="preserve"> - ค่าใช้จ่ายในการเดินทางไปราชการ</t>
  </si>
  <si>
    <t xml:space="preserve">ค่าสาธารณูปโภค </t>
  </si>
  <si>
    <t xml:space="preserve"> - ค่าไฟฟ้า</t>
  </si>
  <si>
    <t xml:space="preserve">                     รวมงบรายจ่ายปกติ</t>
  </si>
  <si>
    <t>ค่าใช้จ่ายอื่น(แผนงานโครงการสนับสนุนจากสสจ)</t>
  </si>
  <si>
    <t>โครงการจากที่ได้รับสนับสนุนงบจาก สสจ</t>
  </si>
  <si>
    <t>ปี  2569</t>
  </si>
  <si>
    <t>สสอ.นากลาง</t>
  </si>
  <si>
    <t>นางสาวบุญญาพร</t>
  </si>
  <si>
    <t>แก้วชนะ</t>
  </si>
  <si>
    <t>แผนปี 2570</t>
  </si>
  <si>
    <t>ขอประมาณการ
ปีงบประมาณ2570</t>
  </si>
  <si>
    <t>ปี  2570</t>
  </si>
  <si>
    <t>ปี 2570</t>
  </si>
  <si>
    <t>แผนประมาณการค่าใช้จ่าย ปี2570</t>
  </si>
  <si>
    <t>ประจำปีงบประมาณ พ.ศ. 2569</t>
  </si>
  <si>
    <t>ปีงบประมาณ พ.ศ. 2569</t>
  </si>
  <si>
    <t>ปีงบประมาณ 2569</t>
  </si>
  <si>
    <t>ปี 2571</t>
  </si>
  <si>
    <t xml:space="preserve"> 1. ประมาณการรายรับ ปี 2569</t>
  </si>
  <si>
    <t xml:space="preserve"> 2. ประมาณการรายจ่าย ปี 2569</t>
  </si>
  <si>
    <t>( นายภิญโญ  ชัยงามเมือง )</t>
  </si>
  <si>
    <t>( นายอภิชาต  แก้วชนะ )</t>
  </si>
  <si>
    <t>ตารางที่ 1 รายรับเงินงบประมาณย้อนหลัง 3 ปี (2566 - 2568)</t>
  </si>
  <si>
    <t>นายอภิชาต</t>
  </si>
  <si>
    <t>หมายเลขโทรศัพท์ มือถือ สาธารณสุขอำเภอ 083-3688633</t>
  </si>
  <si>
    <t>นางชุติมาศ</t>
  </si>
  <si>
    <t>วงษ์จวง</t>
  </si>
  <si>
    <t>แผนปี 2571</t>
  </si>
  <si>
    <t xml:space="preserve">     ตารางที่ 2 ปีงบประมาณ พ.ศ.2569</t>
  </si>
  <si>
    <t>ค่าสาธารณูปโภค-ค่าอินเตอร์เน็ต</t>
  </si>
  <si>
    <t>ค่าอินเตอร์เน็ต</t>
  </si>
  <si>
    <t>ค่าสาธารณูปโภค-ค่าไฟฟ้า</t>
  </si>
  <si>
    <t>ค่าสาธารณูปโภค-อินเตอร์เน็ต</t>
  </si>
  <si>
    <t xml:space="preserve"> - ค่าวัสดุสำนักงาน</t>
  </si>
  <si>
    <t>ข้อมูลจาก
ปีงบประมาณ2568</t>
  </si>
  <si>
    <t>ขอประมาณการ
ปีงบประมาณ2571</t>
  </si>
  <si>
    <t>ตารางที่ 3 แผนเงินงบประมาณประเภทค่าใช้จ่ายดำเนินการปกติ ปีงบประมาณ พ.ศ. 2569</t>
  </si>
  <si>
    <t xml:space="preserve"> 2.3 งบรายจ่ายการลงทุน</t>
  </si>
  <si>
    <t>รายจ่ายจริง
ปีงบประมาณ2568</t>
  </si>
  <si>
    <t>แผนประมาณการค่าใช้จ่าย ปี2571</t>
  </si>
  <si>
    <t>ตารางที่ 4  แผนเงินงบประมาณประเภทค่าใช้จ่ายดำเนินการตามแผนงาน/โครงการ ปีงบประมาณ พ.ศ.2569</t>
  </si>
  <si>
    <t>คงค้างปี2568</t>
  </si>
  <si>
    <t>ปี  2571</t>
  </si>
  <si>
    <t xml:space="preserve"> - ค่าอินเตอร์เน็ต</t>
  </si>
  <si>
    <t>ตารางที่ 4  แผนเงินบำรุงประเภทค่าใช้จ่ายดำเนินการตามแผนงาน/โครงการ ปีงบประมาณ พ.ศ.2569</t>
  </si>
  <si>
    <t xml:space="preserve">โครงการ พชอ. </t>
  </si>
  <si>
    <t>คงค้างปี 2568</t>
  </si>
  <si>
    <t>จนท.เกษียณและย้ายเข้า</t>
  </si>
  <si>
    <t>จนท.ย้ายเข้า</t>
  </si>
  <si>
    <t>ลูกจ้าง(รายเดือน)</t>
  </si>
  <si>
    <r>
      <t xml:space="preserve">1. หมายเลขโทรศัพท์ของ    </t>
    </r>
    <r>
      <rPr>
        <u/>
        <sz val="16"/>
        <rFont val="Angsana New"/>
        <family val="1"/>
      </rPr>
      <t>สสอ.นากลาง -</t>
    </r>
  </si>
  <si>
    <t>พชอ</t>
  </si>
  <si>
    <t>รายการที่ได้รับอนุมัติ</t>
  </si>
  <si>
    <t>ได้รับอนุมัติ</t>
  </si>
  <si>
    <t>ผลดำเนินการ</t>
  </si>
  <si>
    <t>วิเคราะห์ประเมินความเสี่ยง/ ผลการดำเนินงาน</t>
  </si>
  <si>
    <t>ตามแผน</t>
  </si>
  <si>
    <t>ตามจริง</t>
  </si>
  <si>
    <t>(สูง- ต่ำ)</t>
  </si>
  <si>
    <t>โดยสรุปโอกาสพัฒนาเพื่อใช้ในปีงบประมาณ พ.ศ. 2567</t>
  </si>
  <si>
    <t>ต่ำกว่าแผนที่ตั้งไว้</t>
  </si>
  <si>
    <t>รวมรายรับ</t>
  </si>
  <si>
    <t>ค่าเบี้ยเลี้ยงเดินทางไปราชการ(งบพื้นฐาน)</t>
  </si>
  <si>
    <t>ค่าสาธารณูปโภค-ค่าไฟฟ้า (งบพื้นฐาน)</t>
  </si>
  <si>
    <t>ค่าสาธารณูปโภค-ค่าอินเตอร์เน็ต (งบพื้นฐาน)</t>
  </si>
  <si>
    <t>ค่าสาธารณูปโภค-ค่าโทรศัพท์(งบพื้นฐาน)</t>
  </si>
  <si>
    <t xml:space="preserve">       แนวทางปรับปรุงแก้ไขที่จะดำเนินการปีงบประมาณ 2567</t>
  </si>
  <si>
    <t>(ลงชื่อ)..............................................................ผู้รายงาน</t>
  </si>
  <si>
    <t>รายรับตามแผน</t>
  </si>
  <si>
    <t>ในปีงบประมาณ2567</t>
  </si>
  <si>
    <t>3  เดือน</t>
  </si>
  <si>
    <t>โดยสรุปโอกาสพัฒนาเพื่อใช้ในปีงบประมาณ พ.ศ. 2568</t>
  </si>
  <si>
    <t>ยังไม่ได้รับงบประมาณ</t>
  </si>
  <si>
    <t>ตามแผนที่ตั้งไว้</t>
  </si>
  <si>
    <t xml:space="preserve">ค่าสาธารณูปโภค-ค่าอินเตอร์เน็ต </t>
  </si>
  <si>
    <t>ค่าสาธารณูปโภค-ค่าโทรศัพท์</t>
  </si>
  <si>
    <t xml:space="preserve"> - ค่าโทรศัพท์</t>
  </si>
  <si>
    <t>ค่าใช้จ่ายอื่น(แผนงานโครงการสนับสนุน...)</t>
  </si>
  <si>
    <t xml:space="preserve">       รวมรายจ่าย</t>
  </si>
  <si>
    <t>1.เพิ่มประสิทธิภาพการบริหารแผนประมาณตามงบประมาณที่ได้รับจัดสรร</t>
  </si>
  <si>
    <t xml:space="preserve"> 2.เพิ่มประสิทธิภาพการบริหารแผนประมาณการรายได้ - ค่าใช้จ่าย โดยกำหนดการติดตามประเมินผลการดำเนินงานทุกสิ้นไตรมาส ( 3 เดือน/ครั้ง)</t>
  </si>
  <si>
    <t>3.ควบคุมค่าใช้จ่ายให้เป็นไปตามแผนหรือบริหารจัดการรายจ่ายให้ต่ำกว่าแผนประมาณการที่ได้รับอนุมัติ ในหมวดวัสดุและการบันทึกบัญชีให้ครบถ้วนถูกต้อง</t>
  </si>
  <si>
    <t>ค่าใช้จ่ายอื่น(แผนงานโครงการสนับสนุน)</t>
  </si>
  <si>
    <t>สรุปผลการดำเนินการเปรียบเทียบแผน-ผลการรับ -จ่ายเงินงบประมาณ ประเภทงบประมาณ รอบ 3 เดือน ไตรมาสที่ 1 (ตุลาคม 2568-ธันวาคม 2568)ปีงบประมาณ 2569 สสอ.นากลาง</t>
  </si>
  <si>
    <t>สรุปผลการดำเนินการเปรียบเทียบแผน- ผลการรับ - จ่าย เงินงบประมาณ ประเภทงบประมาณ รอบ 6 เดือน ไตรมาสที่ 2 (มกราคม 2567 - มีนาคม 2567)   ปีงบประมาณ 2567   สสอ.นาวัง</t>
  </si>
  <si>
    <t xml:space="preserve"> 6 เดือน</t>
  </si>
  <si>
    <t>เพิ่มขึ้นเนื่องจากไม่ได้ตั้งประมาณการไว้สูง</t>
  </si>
  <si>
    <t>ยังไม่ได้รับเงินงบประมาณ</t>
  </si>
  <si>
    <t xml:space="preserve">            (ลงชื่อ)..............................................................ผู้รายงาน</t>
  </si>
  <si>
    <t>2.มีรายการต่ำกว่าแผน......12...รายการ สำหรับด้านรับ-ด้านจ่ายเพราะปฏิบัติตามมาตรการประหยัดพลังงาน</t>
  </si>
  <si>
    <t xml:space="preserve"> 3.เพิ่มประสิทธิภาพการบริหารแผนประมาณการรายได้ - ค่าใช้จ่าย โดยกำหนดการติดตามประเมินผลการดำเนินงานทุกสิ้นไตรมาส ( 3 เดือน/ครั้ง)</t>
  </si>
  <si>
    <t>4.ควบคุมค่าใช้จ่ายให้เป็นไปตามแผนหรือบริหารจัดการรายจ่ายให้ต่ำกว่าแผนประมาณการที่ได้รับอนุมัติ ในหมวดวัสดุและการบันทึกบัญชีให้ครบถ้วนถูกต้อง</t>
  </si>
  <si>
    <t>สรุปผลการดำเนินการเปรียบเทียบแผน- ผลการรับ - จ่าย เงินงบประมาณ ประเภทงบประมาณ รอบ 3 เดือนไตรมาสที่3 (เมษายน 2567 - มิถุนายน 2567)   ปีงบประมาณ 2567   สสอ.นาวัง</t>
  </si>
  <si>
    <t>9  เดือน</t>
  </si>
  <si>
    <t>ได้รับงบประมาณตามแผน</t>
  </si>
  <si>
    <t>เพิ่มขึ้นเนื่องจากไม่ได้ตั้งประมาณการรายรับไว้ในแผนเงินงบประมาณ</t>
  </si>
  <si>
    <t>เพิ่มขึ้นเนื่องจากไม่ได้ตั้งประมาณการรายจ่ายไว้ในแผนเงินงบประมาณ</t>
  </si>
  <si>
    <t>2.มีรายการต่ำกว่าแผน......6.....รายการ สำหรับด้านรับ-ด้านจ่ายเพราะปฏิบัติตามมาตรการประหยัดพลังงาน</t>
  </si>
  <si>
    <t>สรุปผลการดำเนินการเปรียบเทียบแผน- ผลการรับ - จ่าย เงินงบประมาณ ประเภทงบประมาณ  รอบ 3 เดือน ไตรมาสที่4 (กรกฎาคม 2567 - กันยายน 2567)   ปีงบประมาณ 256   สสอ.นาวัง</t>
  </si>
  <si>
    <t>ได้รับตรงตามแผน</t>
  </si>
  <si>
    <t>ค่าตอบแทนเสี่ยงภัย/ปฏิบัติงานนอกเวลาโควิด19</t>
  </si>
  <si>
    <t xml:space="preserve">       แนวทางปรับปรุงแก้ไขที่จะดำเนินการปีงบประมาณ 2566</t>
  </si>
  <si>
    <t>2.มีรายการต่ำกว่าแผน......7.....รายการ สำหรับด้านรับ-ด้านจ่ายเพราะปฏิบัติตามมาตรการประหยัดพลังงาน</t>
  </si>
  <si>
    <t>(ลงชื่อ)..............................................................ผู้อนุมัติ</t>
  </si>
  <si>
    <t>(ลงชื่อ)..............................................................ผู้เสนอ</t>
  </si>
  <si>
    <t xml:space="preserve">        ( นายสมศักดิ์  ยุบลพันธ์ )</t>
  </si>
  <si>
    <t xml:space="preserve">         สาธารณสุขอำเภอนาวัง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</si>
</sst>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฿&quot;#,##0.00;[Red]\-&quot;฿&quot;#,##0.00"/>
    <numFmt numFmtId="165" formatCode="_-* #,##0.00_-;\-* #,##0.00_-;_-* &quot;-&quot;??_-;_-@_-"/>
    <numFmt numFmtId="166" formatCode="#,##0.00_ ;[Red]\-#,##0.00\ "/>
  </numFmts>
  <fonts count="4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Tahoma"/>
      <family val="2"/>
    </font>
    <font>
      <sz val="11"/>
      <color indexed="22"/>
      <name val="Cordia New"/>
      <family val="2"/>
    </font>
    <font>
      <sz val="48"/>
      <name val="TH SarabunPSK"/>
      <family val="2"/>
    </font>
    <font>
      <b/>
      <sz val="48"/>
      <name val="TH SarabunPSK"/>
      <family val="2"/>
    </font>
    <font>
      <b/>
      <sz val="2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u/>
      <sz val="16"/>
      <name val="Angsana New"/>
      <family val="1"/>
    </font>
    <font>
      <sz val="10"/>
      <name val="Angsana New"/>
      <family val="1"/>
    </font>
    <font>
      <sz val="14"/>
      <color theme="1"/>
      <name val="Angsana New"/>
      <family val="1"/>
    </font>
    <font>
      <u/>
      <sz val="14"/>
      <color theme="1"/>
      <name val="Angsana New"/>
      <family val="1"/>
    </font>
    <font>
      <sz val="15"/>
      <name val="Angsana New"/>
      <family val="1"/>
    </font>
    <font>
      <b/>
      <u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b/>
      <u val="singleAccounting"/>
      <sz val="14"/>
      <name val="Angsana New"/>
      <family val="1"/>
    </font>
    <font>
      <sz val="14"/>
      <color theme="0"/>
      <name val="Angsana New"/>
      <family val="1"/>
    </font>
    <font>
      <b/>
      <u/>
      <sz val="14"/>
      <color theme="0"/>
      <name val="Angsana New"/>
      <family val="1"/>
    </font>
    <font>
      <b/>
      <sz val="14"/>
      <color theme="0"/>
      <name val="Angsana New"/>
      <family val="1"/>
    </font>
    <font>
      <b/>
      <sz val="14"/>
      <color rgb="FFFF0000"/>
      <name val="Angsana New"/>
      <family val="1"/>
    </font>
    <font>
      <b/>
      <sz val="16"/>
      <name val="TH SarabunPSK"/>
      <family val="2"/>
      <charset val="222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u val="singleAccounting"/>
      <sz val="16"/>
      <name val="TH SarabunPSK"/>
      <family val="2"/>
      <charset val="222"/>
    </font>
    <font>
      <b/>
      <u val="singleAccounting"/>
      <sz val="16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b/>
      <sz val="15"/>
      <name val="TH SarabunPSK"/>
      <family val="2"/>
      <charset val="222"/>
    </font>
    <font>
      <sz val="15"/>
      <color theme="1"/>
      <name val="TH SarabunPSK"/>
      <family val="2"/>
      <charset val="222"/>
    </font>
    <font>
      <sz val="15"/>
      <name val="TH SarabunPSK"/>
      <family val="2"/>
      <charset val="222"/>
    </font>
    <font>
      <b/>
      <u val="singleAccounting"/>
      <sz val="15"/>
      <name val="TH SarabunPSK"/>
      <family val="2"/>
      <charset val="222"/>
    </font>
    <font>
      <sz val="15"/>
      <name val="Angsana New"/>
      <family val="1"/>
      <charset val="22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9" fillId="0" borderId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341">
    <xf numFmtId="0" fontId="0" fillId="0" borderId="0" xfId="0"/>
    <xf numFmtId="0" fontId="0" fillId="6" borderId="0" xfId="0" applyFill="1"/>
    <xf numFmtId="0" fontId="6" fillId="0" borderId="0" xfId="0" applyFont="1"/>
    <xf numFmtId="0" fontId="0" fillId="5" borderId="0" xfId="0" applyFill="1"/>
    <xf numFmtId="0" fontId="7" fillId="0" borderId="0" xfId="0" applyFont="1"/>
    <xf numFmtId="0" fontId="8" fillId="0" borderId="0" xfId="0" applyFont="1"/>
    <xf numFmtId="0" fontId="0" fillId="6" borderId="6" xfId="0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0" fillId="0" borderId="0" xfId="0" applyAlignment="1">
      <alignment horizontal="center"/>
    </xf>
    <xf numFmtId="0" fontId="4" fillId="0" borderId="6" xfId="0" applyFont="1" applyBorder="1"/>
    <xf numFmtId="0" fontId="6" fillId="6" borderId="0" xfId="0" applyFont="1" applyFill="1"/>
    <xf numFmtId="0" fontId="7" fillId="6" borderId="0" xfId="0" applyFont="1" applyFill="1"/>
    <xf numFmtId="0" fontId="8" fillId="6" borderId="0" xfId="0" applyFont="1" applyFill="1"/>
    <xf numFmtId="0" fontId="6" fillId="5" borderId="6" xfId="0" applyFont="1" applyFill="1" applyBorder="1"/>
    <xf numFmtId="0" fontId="6" fillId="5" borderId="6" xfId="0" applyFont="1" applyFill="1" applyBorder="1" applyAlignment="1">
      <alignment horizontal="center"/>
    </xf>
    <xf numFmtId="0" fontId="6" fillId="6" borderId="6" xfId="0" applyFont="1" applyFill="1" applyBorder="1"/>
    <xf numFmtId="0" fontId="7" fillId="6" borderId="6" xfId="0" applyFont="1" applyFill="1" applyBorder="1"/>
    <xf numFmtId="0" fontId="8" fillId="6" borderId="6" xfId="0" applyFont="1" applyFill="1" applyBorder="1"/>
    <xf numFmtId="164" fontId="0" fillId="0" borderId="6" xfId="0" applyNumberFormat="1" applyBorder="1"/>
    <xf numFmtId="164" fontId="7" fillId="0" borderId="6" xfId="0" applyNumberFormat="1" applyFont="1" applyBorder="1"/>
    <xf numFmtId="164" fontId="6" fillId="0" borderId="6" xfId="0" applyNumberFormat="1" applyFont="1" applyBorder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6" borderId="6" xfId="0" applyNumberFormat="1" applyFill="1" applyBorder="1"/>
    <xf numFmtId="164" fontId="6" fillId="6" borderId="6" xfId="0" applyNumberFormat="1" applyFont="1" applyFill="1" applyBorder="1"/>
    <xf numFmtId="164" fontId="7" fillId="6" borderId="6" xfId="0" applyNumberFormat="1" applyFont="1" applyFill="1" applyBorder="1"/>
    <xf numFmtId="164" fontId="8" fillId="0" borderId="6" xfId="0" applyNumberFormat="1" applyFont="1" applyBorder="1"/>
    <xf numFmtId="164" fontId="8" fillId="6" borderId="6" xfId="0" applyNumberFormat="1" applyFont="1" applyFill="1" applyBorder="1"/>
    <xf numFmtId="0" fontId="0" fillId="5" borderId="6" xfId="0" applyFill="1" applyBorder="1"/>
    <xf numFmtId="0" fontId="6" fillId="0" borderId="3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13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165" fontId="14" fillId="0" borderId="16" xfId="1" applyFont="1" applyFill="1" applyBorder="1" applyAlignment="1">
      <alignment vertical="center"/>
    </xf>
    <xf numFmtId="165" fontId="14" fillId="0" borderId="1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top"/>
    </xf>
    <xf numFmtId="165" fontId="14" fillId="0" borderId="8" xfId="1" applyFont="1" applyFill="1" applyBorder="1" applyAlignment="1">
      <alignment vertical="top"/>
    </xf>
    <xf numFmtId="165" fontId="14" fillId="0" borderId="8" xfId="0" applyNumberFormat="1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165" fontId="14" fillId="0" borderId="5" xfId="1" applyFont="1" applyFill="1" applyBorder="1" applyAlignment="1">
      <alignment vertical="center"/>
    </xf>
    <xf numFmtId="0" fontId="14" fillId="0" borderId="5" xfId="0" applyFont="1" applyBorder="1" applyAlignment="1">
      <alignment horizontal="left" vertical="top" wrapText="1"/>
    </xf>
    <xf numFmtId="165" fontId="14" fillId="0" borderId="8" xfId="1" applyFont="1" applyFill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165" fontId="14" fillId="0" borderId="5" xfId="1" applyFont="1" applyFill="1" applyBorder="1" applyAlignment="1">
      <alignment vertical="top"/>
    </xf>
    <xf numFmtId="0" fontId="14" fillId="0" borderId="5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/>
    </xf>
    <xf numFmtId="165" fontId="14" fillId="0" borderId="9" xfId="1" applyFont="1" applyFill="1" applyBorder="1" applyAlignment="1">
      <alignment vertical="top"/>
    </xf>
    <xf numFmtId="0" fontId="1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165" fontId="14" fillId="0" borderId="0" xfId="1" applyFont="1" applyFill="1" applyBorder="1" applyAlignment="1">
      <alignment vertical="top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165" fontId="14" fillId="0" borderId="0" xfId="1" applyFont="1" applyFill="1" applyBorder="1" applyAlignment="1">
      <alignment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4" fillId="2" borderId="6" xfId="1" applyFont="1" applyFill="1" applyBorder="1" applyAlignment="1">
      <alignment horizontal="center"/>
    </xf>
    <xf numFmtId="165" fontId="14" fillId="0" borderId="6" xfId="1" applyFont="1" applyBorder="1" applyAlignment="1">
      <alignment horizontal="center"/>
    </xf>
    <xf numFmtId="165" fontId="14" fillId="2" borderId="6" xfId="1" applyFont="1" applyFill="1" applyBorder="1" applyAlignment="1"/>
    <xf numFmtId="0" fontId="14" fillId="0" borderId="6" xfId="0" applyFont="1" applyBorder="1"/>
    <xf numFmtId="165" fontId="14" fillId="0" borderId="6" xfId="0" applyNumberFormat="1" applyFont="1" applyBorder="1"/>
    <xf numFmtId="165" fontId="14" fillId="0" borderId="0" xfId="1" applyFont="1" applyFill="1" applyBorder="1" applyAlignment="1"/>
    <xf numFmtId="165" fontId="14" fillId="0" borderId="0" xfId="1" applyFont="1" applyFill="1" applyBorder="1" applyAlignment="1">
      <alignment horizontal="center"/>
    </xf>
    <xf numFmtId="165" fontId="14" fillId="0" borderId="0" xfId="0" applyNumberFormat="1" applyFont="1"/>
    <xf numFmtId="0" fontId="15" fillId="0" borderId="0" xfId="0" applyFont="1"/>
    <xf numFmtId="49" fontId="14" fillId="0" borderId="0" xfId="0" applyNumberFormat="1" applyFont="1"/>
    <xf numFmtId="0" fontId="14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2" xfId="0" applyFont="1" applyBorder="1"/>
    <xf numFmtId="0" fontId="14" fillId="0" borderId="11" xfId="0" applyFont="1" applyBorder="1"/>
    <xf numFmtId="0" fontId="18" fillId="0" borderId="0" xfId="0" applyFont="1"/>
    <xf numFmtId="0" fontId="19" fillId="9" borderId="6" xfId="0" applyFont="1" applyFill="1" applyBorder="1" applyAlignment="1">
      <alignment horizontal="center"/>
    </xf>
    <xf numFmtId="0" fontId="19" fillId="0" borderId="6" xfId="0" applyFont="1" applyBorder="1"/>
    <xf numFmtId="0" fontId="20" fillId="0" borderId="6" xfId="0" applyFont="1" applyBorder="1"/>
    <xf numFmtId="165" fontId="19" fillId="0" borderId="6" xfId="1" applyFont="1" applyBorder="1"/>
    <xf numFmtId="0" fontId="19" fillId="0" borderId="12" xfId="0" applyFont="1" applyBorder="1" applyAlignment="1">
      <alignment horizontal="center"/>
    </xf>
    <xf numFmtId="165" fontId="21" fillId="0" borderId="6" xfId="1" applyFont="1" applyBorder="1" applyAlignment="1">
      <alignment horizontal="right"/>
    </xf>
    <xf numFmtId="165" fontId="18" fillId="0" borderId="0" xfId="0" applyNumberFormat="1" applyFont="1"/>
    <xf numFmtId="165" fontId="19" fillId="0" borderId="0" xfId="1" applyFont="1" applyFill="1" applyBorder="1"/>
    <xf numFmtId="165" fontId="22" fillId="9" borderId="6" xfId="1" applyFont="1" applyFill="1" applyBorder="1"/>
    <xf numFmtId="0" fontId="19" fillId="9" borderId="6" xfId="0" applyFont="1" applyFill="1" applyBorder="1"/>
    <xf numFmtId="0" fontId="16" fillId="0" borderId="6" xfId="0" applyFont="1" applyBorder="1"/>
    <xf numFmtId="0" fontId="16" fillId="0" borderId="6" xfId="9" applyFont="1" applyBorder="1"/>
    <xf numFmtId="0" fontId="19" fillId="0" borderId="11" xfId="0" applyFont="1" applyBorder="1"/>
    <xf numFmtId="0" fontId="19" fillId="0" borderId="0" xfId="0" applyFont="1"/>
    <xf numFmtId="165" fontId="19" fillId="0" borderId="0" xfId="1" applyFont="1" applyBorder="1"/>
    <xf numFmtId="0" fontId="23" fillId="0" borderId="0" xfId="0" applyFont="1"/>
    <xf numFmtId="165" fontId="23" fillId="0" borderId="0" xfId="0" applyNumberFormat="1" applyFont="1"/>
    <xf numFmtId="0" fontId="2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4" fillId="0" borderId="0" xfId="0" applyFont="1"/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vertical="top" wrapText="1"/>
    </xf>
    <xf numFmtId="0" fontId="16" fillId="0" borderId="6" xfId="0" applyFont="1" applyBorder="1" applyAlignment="1">
      <alignment horizontal="center"/>
    </xf>
    <xf numFmtId="165" fontId="16" fillId="0" borderId="6" xfId="1" applyFont="1" applyBorder="1"/>
    <xf numFmtId="165" fontId="21" fillId="0" borderId="0" xfId="0" applyNumberFormat="1" applyFont="1"/>
    <xf numFmtId="0" fontId="19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/>
    <xf numFmtId="0" fontId="16" fillId="0" borderId="6" xfId="0" applyFont="1" applyBorder="1" applyAlignment="1">
      <alignment horizontal="center" vertical="top" wrapText="1"/>
    </xf>
    <xf numFmtId="165" fontId="24" fillId="3" borderId="6" xfId="1" applyFont="1" applyFill="1" applyBorder="1"/>
    <xf numFmtId="165" fontId="26" fillId="7" borderId="6" xfId="1" applyFont="1" applyFill="1" applyBorder="1"/>
    <xf numFmtId="0" fontId="27" fillId="0" borderId="0" xfId="0" applyFont="1" applyAlignment="1">
      <alignment horizontal="center"/>
    </xf>
    <xf numFmtId="166" fontId="28" fillId="0" borderId="0" xfId="0" applyNumberFormat="1" applyFont="1"/>
    <xf numFmtId="166" fontId="29" fillId="0" borderId="0" xfId="0" applyNumberFormat="1" applyFont="1"/>
    <xf numFmtId="0" fontId="27" fillId="0" borderId="0" xfId="0" applyFont="1"/>
    <xf numFmtId="0" fontId="30" fillId="0" borderId="0" xfId="0" applyFont="1"/>
    <xf numFmtId="0" fontId="24" fillId="0" borderId="0" xfId="9" applyFont="1"/>
    <xf numFmtId="165" fontId="24" fillId="0" borderId="0" xfId="1" applyFont="1" applyAlignment="1"/>
    <xf numFmtId="165" fontId="16" fillId="0" borderId="6" xfId="1" applyFont="1" applyFill="1" applyBorder="1" applyAlignment="1" applyProtection="1"/>
    <xf numFmtId="165" fontId="16" fillId="0" borderId="6" xfId="8" applyFont="1" applyFill="1" applyBorder="1" applyAlignment="1" applyProtection="1"/>
    <xf numFmtId="165" fontId="24" fillId="7" borderId="6" xfId="1" applyFont="1" applyFill="1" applyBorder="1" applyAlignment="1" applyProtection="1"/>
    <xf numFmtId="165" fontId="16" fillId="7" borderId="6" xfId="1" applyFont="1" applyFill="1" applyBorder="1" applyAlignment="1"/>
    <xf numFmtId="165" fontId="16" fillId="7" borderId="6" xfId="1" applyFont="1" applyFill="1" applyBorder="1" applyAlignment="1">
      <alignment wrapText="1"/>
    </xf>
    <xf numFmtId="165" fontId="16" fillId="0" borderId="6" xfId="1" applyFont="1" applyBorder="1" applyAlignment="1"/>
    <xf numFmtId="49" fontId="24" fillId="0" borderId="6" xfId="9" applyNumberFormat="1" applyFont="1" applyBorder="1"/>
    <xf numFmtId="165" fontId="16" fillId="7" borderId="6" xfId="1" applyFont="1" applyFill="1" applyBorder="1"/>
    <xf numFmtId="165" fontId="24" fillId="0" borderId="6" xfId="1" applyFont="1" applyFill="1" applyBorder="1" applyAlignment="1" applyProtection="1"/>
    <xf numFmtId="165" fontId="16" fillId="0" borderId="6" xfId="1" applyFont="1" applyFill="1" applyBorder="1" applyAlignment="1"/>
    <xf numFmtId="165" fontId="16" fillId="0" borderId="6" xfId="1" applyFont="1" applyFill="1" applyBorder="1"/>
    <xf numFmtId="0" fontId="25" fillId="7" borderId="6" xfId="0" applyFont="1" applyFill="1" applyBorder="1"/>
    <xf numFmtId="165" fontId="16" fillId="3" borderId="6" xfId="1" applyFont="1" applyFill="1" applyBorder="1" applyAlignment="1"/>
    <xf numFmtId="0" fontId="24" fillId="7" borderId="6" xfId="9" applyFont="1" applyFill="1" applyBorder="1"/>
    <xf numFmtId="0" fontId="16" fillId="0" borderId="0" xfId="9" applyFont="1"/>
    <xf numFmtId="165" fontId="16" fillId="0" borderId="0" xfId="1" applyFont="1" applyAlignment="1"/>
    <xf numFmtId="0" fontId="24" fillId="7" borderId="1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horizontal="left"/>
    </xf>
    <xf numFmtId="165" fontId="24" fillId="8" borderId="6" xfId="1" applyFont="1" applyFill="1" applyBorder="1" applyAlignment="1">
      <alignment horizontal="left"/>
    </xf>
    <xf numFmtId="0" fontId="24" fillId="7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left"/>
    </xf>
    <xf numFmtId="165" fontId="24" fillId="0" borderId="6" xfId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5" fillId="7" borderId="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top"/>
    </xf>
    <xf numFmtId="0" fontId="15" fillId="7" borderId="4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left"/>
    </xf>
    <xf numFmtId="165" fontId="14" fillId="0" borderId="6" xfId="1" applyFont="1" applyBorder="1"/>
    <xf numFmtId="165" fontId="15" fillId="0" borderId="6" xfId="1" applyFont="1" applyFill="1" applyBorder="1" applyAlignment="1">
      <alignment horizontal="left"/>
    </xf>
    <xf numFmtId="0" fontId="15" fillId="7" borderId="6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right"/>
    </xf>
    <xf numFmtId="165" fontId="15" fillId="7" borderId="6" xfId="1" applyFont="1" applyFill="1" applyBorder="1"/>
    <xf numFmtId="0" fontId="14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/>
    </xf>
    <xf numFmtId="165" fontId="15" fillId="0" borderId="3" xfId="0" applyNumberFormat="1" applyFont="1" applyBorder="1" applyAlignment="1">
      <alignment horizontal="center"/>
    </xf>
    <xf numFmtId="165" fontId="14" fillId="0" borderId="3" xfId="1" applyFont="1" applyBorder="1"/>
    <xf numFmtId="0" fontId="14" fillId="0" borderId="14" xfId="0" applyFont="1" applyBorder="1"/>
    <xf numFmtId="0" fontId="14" fillId="0" borderId="6" xfId="0" applyFont="1" applyBorder="1" applyAlignment="1">
      <alignment horizontal="left" shrinkToFit="1"/>
    </xf>
    <xf numFmtId="165" fontId="14" fillId="0" borderId="1" xfId="0" applyNumberFormat="1" applyFont="1" applyBorder="1"/>
    <xf numFmtId="165" fontId="14" fillId="0" borderId="1" xfId="1" applyFont="1" applyBorder="1"/>
    <xf numFmtId="0" fontId="14" fillId="0" borderId="6" xfId="0" applyFont="1" applyBorder="1" applyAlignment="1">
      <alignment shrinkToFit="1"/>
    </xf>
    <xf numFmtId="165" fontId="15" fillId="3" borderId="6" xfId="1" applyFont="1" applyFill="1" applyBorder="1"/>
    <xf numFmtId="165" fontId="14" fillId="3" borderId="6" xfId="1" applyFont="1" applyFill="1" applyBorder="1"/>
    <xf numFmtId="165" fontId="15" fillId="4" borderId="15" xfId="1" applyFont="1" applyFill="1" applyBorder="1"/>
    <xf numFmtId="165" fontId="15" fillId="5" borderId="12" xfId="1" applyFont="1" applyFill="1" applyBorder="1" applyAlignment="1"/>
    <xf numFmtId="165" fontId="15" fillId="5" borderId="11" xfId="1" applyFont="1" applyFill="1" applyBorder="1" applyAlignment="1"/>
    <xf numFmtId="0" fontId="15" fillId="7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165" fontId="16" fillId="0" borderId="0" xfId="0" applyNumberFormat="1" applyFont="1"/>
    <xf numFmtId="0" fontId="32" fillId="0" borderId="0" xfId="0" applyFont="1"/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3" fillId="0" borderId="0" xfId="0" applyFont="1"/>
    <xf numFmtId="0" fontId="31" fillId="0" borderId="3" xfId="0" applyFont="1" applyBorder="1" applyAlignment="1">
      <alignment horizontal="center" vertical="top"/>
    </xf>
    <xf numFmtId="49" fontId="31" fillId="0" borderId="3" xfId="0" applyNumberFormat="1" applyFont="1" applyBorder="1" applyAlignment="1">
      <alignment horizontal="center" vertical="top"/>
    </xf>
    <xf numFmtId="49" fontId="31" fillId="0" borderId="3" xfId="0" applyNumberFormat="1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/>
    </xf>
    <xf numFmtId="0" fontId="34" fillId="0" borderId="1" xfId="0" applyFont="1" applyBorder="1"/>
    <xf numFmtId="165" fontId="35" fillId="0" borderId="8" xfId="0" applyNumberFormat="1" applyFont="1" applyBorder="1"/>
    <xf numFmtId="165" fontId="35" fillId="0" borderId="5" xfId="0" applyNumberFormat="1" applyFont="1" applyBorder="1"/>
    <xf numFmtId="165" fontId="35" fillId="0" borderId="5" xfId="1" applyFont="1" applyBorder="1" applyAlignment="1">
      <alignment horizontal="left"/>
    </xf>
    <xf numFmtId="0" fontId="34" fillId="0" borderId="5" xfId="0" applyFont="1" applyBorder="1"/>
    <xf numFmtId="0" fontId="34" fillId="0" borderId="3" xfId="0" applyFont="1" applyBorder="1"/>
    <xf numFmtId="0" fontId="31" fillId="5" borderId="6" xfId="0" applyFont="1" applyFill="1" applyBorder="1" applyAlignment="1">
      <alignment horizontal="center"/>
    </xf>
    <xf numFmtId="165" fontId="36" fillId="5" borderId="14" xfId="0" applyNumberFormat="1" applyFont="1" applyFill="1" applyBorder="1" applyAlignment="1">
      <alignment horizontal="center" vertical="top"/>
    </xf>
    <xf numFmtId="165" fontId="36" fillId="5" borderId="6" xfId="0" applyNumberFormat="1" applyFont="1" applyFill="1" applyBorder="1"/>
    <xf numFmtId="165" fontId="37" fillId="5" borderId="6" xfId="0" applyNumberFormat="1" applyFont="1" applyFill="1" applyBorder="1"/>
    <xf numFmtId="0" fontId="35" fillId="5" borderId="6" xfId="0" applyFont="1" applyFill="1" applyBorder="1"/>
    <xf numFmtId="0" fontId="31" fillId="0" borderId="16" xfId="0" applyFont="1" applyBorder="1" applyAlignment="1">
      <alignment horizontal="center"/>
    </xf>
    <xf numFmtId="165" fontId="35" fillId="0" borderId="16" xfId="0" applyNumberFormat="1" applyFont="1" applyBorder="1"/>
    <xf numFmtId="0" fontId="38" fillId="0" borderId="0" xfId="0" applyFont="1"/>
    <xf numFmtId="0" fontId="35" fillId="0" borderId="5" xfId="0" applyFont="1" applyBorder="1" applyAlignment="1">
      <alignment horizontal="center"/>
    </xf>
    <xf numFmtId="165" fontId="36" fillId="5" borderId="6" xfId="1" applyFont="1" applyFill="1" applyBorder="1" applyAlignment="1">
      <alignment horizontal="center"/>
    </xf>
    <xf numFmtId="165" fontId="35" fillId="5" borderId="6" xfId="1" applyFont="1" applyFill="1" applyBorder="1"/>
    <xf numFmtId="165" fontId="39" fillId="0" borderId="0" xfId="1" applyFont="1" applyBorder="1"/>
    <xf numFmtId="0" fontId="39" fillId="0" borderId="0" xfId="0" applyFont="1"/>
    <xf numFmtId="0" fontId="35" fillId="0" borderId="0" xfId="0" applyFont="1"/>
    <xf numFmtId="0" fontId="3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65" fontId="35" fillId="0" borderId="8" xfId="0" applyNumberFormat="1" applyFont="1" applyBorder="1" applyAlignment="1">
      <alignment horizontal="center"/>
    </xf>
    <xf numFmtId="165" fontId="35" fillId="0" borderId="5" xfId="0" applyNumberFormat="1" applyFont="1" applyBorder="1" applyAlignment="1">
      <alignment horizontal="center"/>
    </xf>
    <xf numFmtId="0" fontId="35" fillId="0" borderId="5" xfId="0" applyFont="1" applyBorder="1"/>
    <xf numFmtId="165" fontId="36" fillId="5" borderId="14" xfId="0" applyNumberFormat="1" applyFont="1" applyFill="1" applyBorder="1" applyAlignment="1">
      <alignment horizontal="left"/>
    </xf>
    <xf numFmtId="165" fontId="36" fillId="5" borderId="6" xfId="0" applyNumberFormat="1" applyFont="1" applyFill="1" applyBorder="1" applyAlignment="1">
      <alignment horizontal="center"/>
    </xf>
    <xf numFmtId="165" fontId="37" fillId="5" borderId="6" xfId="0" applyNumberFormat="1" applyFont="1" applyFill="1" applyBorder="1" applyAlignment="1">
      <alignment horizontal="center"/>
    </xf>
    <xf numFmtId="0" fontId="35" fillId="5" borderId="6" xfId="0" applyFont="1" applyFill="1" applyBorder="1" applyAlignment="1">
      <alignment horizontal="left"/>
    </xf>
    <xf numFmtId="0" fontId="35" fillId="0" borderId="5" xfId="9" applyFont="1" applyBorder="1"/>
    <xf numFmtId="0" fontId="35" fillId="0" borderId="1" xfId="0" applyFont="1" applyBorder="1" applyAlignment="1">
      <alignment horizontal="left"/>
    </xf>
    <xf numFmtId="165" fontId="35" fillId="0" borderId="16" xfId="1" applyFont="1" applyBorder="1" applyAlignment="1">
      <alignment horizontal="center"/>
    </xf>
    <xf numFmtId="165" fontId="35" fillId="0" borderId="16" xfId="0" applyNumberFormat="1" applyFont="1" applyBorder="1" applyAlignment="1">
      <alignment horizontal="center"/>
    </xf>
    <xf numFmtId="0" fontId="35" fillId="0" borderId="5" xfId="9" applyFont="1" applyBorder="1" applyAlignment="1">
      <alignment horizontal="left"/>
    </xf>
    <xf numFmtId="165" fontId="35" fillId="3" borderId="5" xfId="1" applyFont="1" applyFill="1" applyBorder="1" applyAlignment="1">
      <alignment horizontal="center"/>
    </xf>
    <xf numFmtId="0" fontId="34" fillId="0" borderId="5" xfId="0" applyFont="1" applyBorder="1" applyAlignment="1">
      <alignment horizontal="left"/>
    </xf>
    <xf numFmtId="0" fontId="35" fillId="0" borderId="17" xfId="0" applyFont="1" applyBorder="1" applyAlignment="1">
      <alignment horizontal="left"/>
    </xf>
    <xf numFmtId="165" fontId="31" fillId="0" borderId="0" xfId="1" applyFont="1" applyBorder="1" applyAlignment="1">
      <alignment horizontal="left"/>
    </xf>
    <xf numFmtId="165" fontId="31" fillId="0" borderId="0" xfId="1" applyFont="1" applyAlignment="1">
      <alignment horizontal="left"/>
    </xf>
    <xf numFmtId="2" fontId="35" fillId="0" borderId="0" xfId="0" applyNumberFormat="1" applyFont="1"/>
    <xf numFmtId="165" fontId="38" fillId="0" borderId="0" xfId="1" applyFont="1" applyBorder="1"/>
    <xf numFmtId="0" fontId="38" fillId="0" borderId="0" xfId="0" applyFont="1" applyAlignment="1">
      <alignment horizontal="left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top"/>
    </xf>
    <xf numFmtId="0" fontId="40" fillId="0" borderId="3" xfId="0" applyFont="1" applyBorder="1" applyAlignment="1">
      <alignment horizontal="center" vertical="top"/>
    </xf>
    <xf numFmtId="49" fontId="40" fillId="0" borderId="3" xfId="0" applyNumberFormat="1" applyFont="1" applyBorder="1" applyAlignment="1">
      <alignment horizontal="center" vertical="top"/>
    </xf>
    <xf numFmtId="49" fontId="40" fillId="0" borderId="3" xfId="0" applyNumberFormat="1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/>
    </xf>
    <xf numFmtId="0" fontId="41" fillId="0" borderId="1" xfId="0" applyFont="1" applyBorder="1"/>
    <xf numFmtId="165" fontId="42" fillId="0" borderId="8" xfId="0" applyNumberFormat="1" applyFont="1" applyBorder="1" applyAlignment="1">
      <alignment horizontal="center"/>
    </xf>
    <xf numFmtId="165" fontId="42" fillId="0" borderId="5" xfId="0" applyNumberFormat="1" applyFont="1" applyBorder="1"/>
    <xf numFmtId="165" fontId="42" fillId="0" borderId="5" xfId="1" applyFont="1" applyBorder="1" applyAlignment="1">
      <alignment horizontal="left"/>
    </xf>
    <xf numFmtId="0" fontId="41" fillId="0" borderId="5" xfId="0" applyFont="1" applyBorder="1"/>
    <xf numFmtId="165" fontId="42" fillId="0" borderId="5" xfId="0" applyNumberFormat="1" applyFont="1" applyBorder="1" applyAlignment="1">
      <alignment horizontal="center"/>
    </xf>
    <xf numFmtId="0" fontId="42" fillId="0" borderId="5" xfId="0" applyFont="1" applyBorder="1"/>
    <xf numFmtId="0" fontId="41" fillId="0" borderId="4" xfId="0" applyFont="1" applyBorder="1"/>
    <xf numFmtId="0" fontId="40" fillId="5" borderId="6" xfId="0" applyFont="1" applyFill="1" applyBorder="1" applyAlignment="1">
      <alignment horizontal="center"/>
    </xf>
    <xf numFmtId="165" fontId="43" fillId="5" borderId="14" xfId="0" applyNumberFormat="1" applyFont="1" applyFill="1" applyBorder="1" applyAlignment="1">
      <alignment horizontal="center" vertical="top"/>
    </xf>
    <xf numFmtId="165" fontId="43" fillId="5" borderId="6" xfId="0" applyNumberFormat="1" applyFont="1" applyFill="1" applyBorder="1"/>
    <xf numFmtId="0" fontId="42" fillId="5" borderId="6" xfId="0" applyFont="1" applyFill="1" applyBorder="1"/>
    <xf numFmtId="0" fontId="40" fillId="0" borderId="16" xfId="0" applyFont="1" applyBorder="1" applyAlignment="1">
      <alignment horizontal="center"/>
    </xf>
    <xf numFmtId="0" fontId="42" fillId="0" borderId="1" xfId="0" applyFont="1" applyBorder="1"/>
    <xf numFmtId="165" fontId="42" fillId="0" borderId="16" xfId="1" applyFont="1" applyBorder="1"/>
    <xf numFmtId="165" fontId="42" fillId="0" borderId="16" xfId="0" applyNumberFormat="1" applyFont="1" applyBorder="1"/>
    <xf numFmtId="0" fontId="42" fillId="0" borderId="5" xfId="9" applyFont="1" applyBorder="1"/>
    <xf numFmtId="165" fontId="42" fillId="3" borderId="5" xfId="1" applyFont="1" applyFill="1" applyBorder="1"/>
    <xf numFmtId="0" fontId="42" fillId="0" borderId="5" xfId="0" applyFont="1" applyBorder="1" applyAlignment="1">
      <alignment horizontal="center"/>
    </xf>
    <xf numFmtId="0" fontId="42" fillId="0" borderId="17" xfId="0" applyFont="1" applyBorder="1"/>
    <xf numFmtId="165" fontId="43" fillId="5" borderId="6" xfId="1" applyFont="1" applyFill="1" applyBorder="1" applyAlignment="1">
      <alignment horizontal="center"/>
    </xf>
    <xf numFmtId="165" fontId="42" fillId="5" borderId="6" xfId="1" applyFont="1" applyFill="1" applyBorder="1"/>
    <xf numFmtId="165" fontId="40" fillId="0" borderId="0" xfId="1" applyFont="1" applyBorder="1" applyAlignment="1">
      <alignment horizontal="left"/>
    </xf>
    <xf numFmtId="165" fontId="40" fillId="0" borderId="0" xfId="1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0" xfId="0" applyFont="1"/>
    <xf numFmtId="2" fontId="42" fillId="0" borderId="0" xfId="0" applyNumberFormat="1" applyFont="1"/>
    <xf numFmtId="165" fontId="42" fillId="0" borderId="0" xfId="1" applyFont="1" applyBorder="1"/>
    <xf numFmtId="165" fontId="42" fillId="0" borderId="0" xfId="1" applyFont="1" applyBorder="1" applyAlignment="1"/>
    <xf numFmtId="0" fontId="44" fillId="0" borderId="0" xfId="0" applyFont="1"/>
    <xf numFmtId="0" fontId="44" fillId="0" borderId="0" xfId="0" applyFont="1" applyAlignment="1">
      <alignment horizontal="left"/>
    </xf>
    <xf numFmtId="0" fontId="31" fillId="9" borderId="6" xfId="0" applyFont="1" applyFill="1" applyBorder="1" applyAlignment="1">
      <alignment horizontal="center"/>
    </xf>
    <xf numFmtId="165" fontId="36" fillId="9" borderId="14" xfId="0" applyNumberFormat="1" applyFont="1" applyFill="1" applyBorder="1" applyAlignment="1">
      <alignment horizontal="center" vertical="top"/>
    </xf>
    <xf numFmtId="165" fontId="36" fillId="9" borderId="6" xfId="0" applyNumberFormat="1" applyFont="1" applyFill="1" applyBorder="1"/>
    <xf numFmtId="165" fontId="37" fillId="9" borderId="6" xfId="0" applyNumberFormat="1" applyFont="1" applyFill="1" applyBorder="1"/>
    <xf numFmtId="0" fontId="35" fillId="9" borderId="6" xfId="0" applyFont="1" applyFill="1" applyBorder="1"/>
    <xf numFmtId="165" fontId="35" fillId="0" borderId="16" xfId="1" applyFont="1" applyBorder="1"/>
    <xf numFmtId="165" fontId="36" fillId="9" borderId="6" xfId="1" applyFont="1" applyFill="1" applyBorder="1" applyAlignment="1">
      <alignment horizontal="center"/>
    </xf>
    <xf numFmtId="165" fontId="35" fillId="9" borderId="6" xfId="1" applyFont="1" applyFill="1" applyBorder="1"/>
    <xf numFmtId="0" fontId="35" fillId="0" borderId="1" xfId="0" applyFont="1" applyBorder="1"/>
    <xf numFmtId="165" fontId="35" fillId="3" borderId="5" xfId="1" applyFont="1" applyFill="1" applyBorder="1"/>
    <xf numFmtId="0" fontId="35" fillId="0" borderId="17" xfId="0" applyFont="1" applyBorder="1"/>
    <xf numFmtId="0" fontId="45" fillId="0" borderId="1" xfId="0" applyFont="1" applyBorder="1"/>
    <xf numFmtId="0" fontId="45" fillId="0" borderId="5" xfId="0" applyFont="1" applyBorder="1"/>
    <xf numFmtId="0" fontId="45" fillId="0" borderId="4" xfId="0" applyFont="1" applyBorder="1"/>
    <xf numFmtId="0" fontId="31" fillId="0" borderId="10" xfId="0" applyFont="1" applyBorder="1" applyAlignment="1">
      <alignment horizontal="center"/>
    </xf>
    <xf numFmtId="0" fontId="31" fillId="0" borderId="1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5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shrinkToFit="1"/>
    </xf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2" fillId="9" borderId="12" xfId="0" applyFont="1" applyFill="1" applyBorder="1" applyAlignment="1">
      <alignment horizontal="right"/>
    </xf>
    <xf numFmtId="0" fontId="22" fillId="9" borderId="11" xfId="0" applyFont="1" applyFill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19" fillId="9" borderId="6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top"/>
    </xf>
    <xf numFmtId="0" fontId="19" fillId="9" borderId="6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top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/>
    </xf>
    <xf numFmtId="0" fontId="24" fillId="7" borderId="6" xfId="9" applyFont="1" applyFill="1" applyBorder="1" applyAlignment="1">
      <alignment horizontal="center" vertical="center" wrapText="1"/>
    </xf>
    <xf numFmtId="165" fontId="24" fillId="7" borderId="6" xfId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7" borderId="10" xfId="0" applyFont="1" applyFill="1" applyBorder="1" applyAlignment="1">
      <alignment horizontal="left"/>
    </xf>
    <xf numFmtId="0" fontId="40" fillId="0" borderId="10" xfId="0" applyFont="1" applyBorder="1" applyAlignment="1">
      <alignment horizontal="center"/>
    </xf>
    <xf numFmtId="0" fontId="40" fillId="0" borderId="1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 wrapText="1"/>
    </xf>
    <xf numFmtId="0" fontId="40" fillId="5" borderId="6" xfId="0" applyFont="1" applyFill="1" applyBorder="1" applyAlignment="1">
      <alignment horizontal="center"/>
    </xf>
    <xf numFmtId="0" fontId="31" fillId="9" borderId="6" xfId="0" applyFont="1" applyFill="1" applyBorder="1" applyAlignment="1">
      <alignment horizontal="center"/>
    </xf>
    <xf numFmtId="165" fontId="39" fillId="0" borderId="0" xfId="1" applyFont="1" applyBorder="1" applyAlignment="1">
      <alignment horizontal="left"/>
    </xf>
    <xf numFmtId="165" fontId="38" fillId="0" borderId="0" xfId="1" applyFont="1" applyBorder="1" applyAlignment="1">
      <alignment horizontal="left"/>
    </xf>
  </cellXfs>
  <cellStyles count="15">
    <cellStyle name="Comma 2" xfId="2" xr:uid="{00000000-0005-0000-0000-000000000000}"/>
    <cellStyle name="Comma 2 2" xfId="8" xr:uid="{00000000-0005-0000-0000-000001000000}"/>
    <cellStyle name="Comma 3" xfId="7" xr:uid="{00000000-0005-0000-0000-000002000000}"/>
    <cellStyle name="Normal 2" xfId="3" xr:uid="{00000000-0005-0000-0000-000003000000}"/>
    <cellStyle name="Normal 2 2" xfId="9" xr:uid="{00000000-0005-0000-0000-000004000000}"/>
    <cellStyle name="Normal 2 2 2" xfId="6" xr:uid="{00000000-0005-0000-0000-000005000000}"/>
    <cellStyle name="Normal 3" xfId="5" xr:uid="{00000000-0005-0000-0000-000006000000}"/>
    <cellStyle name="เครื่องหมายจุลภาค 2" xfId="10" xr:uid="{00000000-0005-0000-0000-000008000000}"/>
    <cellStyle name="เครื่องหมายจุลภาค 2 2" xfId="11" xr:uid="{00000000-0005-0000-0000-000009000000}"/>
    <cellStyle name="เครื่องหมายจุลภาค 3" xfId="12" xr:uid="{00000000-0005-0000-0000-00000A000000}"/>
    <cellStyle name="จุลภาค" xfId="1" builtinId="3"/>
    <cellStyle name="จุลภาค 2" xfId="13" xr:uid="{00000000-0005-0000-0000-00000B000000}"/>
    <cellStyle name="ปกติ" xfId="0" builtinId="0"/>
    <cellStyle name="ปกติ 2" xfId="4" xr:uid="{00000000-0005-0000-0000-00000D000000}"/>
    <cellStyle name="ปกติ 3" xfId="14" xr:uid="{00000000-0005-0000-0000-00000E000000}"/>
  </cellStyles>
  <dxfs count="0"/>
  <tableStyles count="0" defaultTableStyle="TableStyleMedium9" defaultPivotStyle="PivotStyleLight16"/>
  <colors>
    <mruColors>
      <color rgb="FFFFCC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3:G8"/>
  <sheetViews>
    <sheetView zoomScale="76" zoomScaleNormal="76" workbookViewId="0">
      <selection activeCell="A9" sqref="A9"/>
    </sheetView>
  </sheetViews>
  <sheetFormatPr defaultColWidth="9.1796875" defaultRowHeight="61.5"/>
  <cols>
    <col min="1" max="2" width="9.1796875" style="42"/>
    <col min="3" max="3" width="81.1796875" style="42" customWidth="1"/>
    <col min="4" max="5" width="9.1796875" style="42"/>
    <col min="6" max="6" width="16" style="42" customWidth="1"/>
    <col min="7" max="7" width="17.81640625" style="42" customWidth="1"/>
    <col min="8" max="16384" width="9.1796875" style="42"/>
  </cols>
  <sheetData>
    <row r="3" spans="1:7">
      <c r="A3" s="302"/>
      <c r="B3" s="302"/>
      <c r="C3" s="302"/>
      <c r="D3" s="302"/>
      <c r="E3" s="302"/>
      <c r="F3" s="302"/>
      <c r="G3" s="302"/>
    </row>
    <row r="4" spans="1:7">
      <c r="A4" s="302" t="s">
        <v>938</v>
      </c>
      <c r="B4" s="302"/>
      <c r="C4" s="302"/>
      <c r="D4" s="302"/>
      <c r="E4" s="302"/>
      <c r="F4" s="302"/>
      <c r="G4" s="302"/>
    </row>
    <row r="5" spans="1:7">
      <c r="A5" s="303" t="s">
        <v>926</v>
      </c>
      <c r="B5" s="303"/>
      <c r="C5" s="303"/>
      <c r="D5" s="304" t="s">
        <v>927</v>
      </c>
      <c r="E5" s="304"/>
      <c r="F5" s="304"/>
      <c r="G5" s="304"/>
    </row>
    <row r="6" spans="1:7">
      <c r="A6" s="302" t="s">
        <v>920</v>
      </c>
      <c r="B6" s="302"/>
      <c r="C6" s="302"/>
      <c r="D6" s="302"/>
      <c r="E6" s="302"/>
      <c r="F6" s="302"/>
      <c r="G6" s="302"/>
    </row>
    <row r="7" spans="1:7" ht="49" customHeight="1">
      <c r="A7" s="43"/>
      <c r="B7" s="43"/>
      <c r="C7" s="43"/>
      <c r="D7" s="43"/>
      <c r="E7" s="43"/>
      <c r="F7" s="43"/>
      <c r="G7" s="43"/>
    </row>
    <row r="8" spans="1:7">
      <c r="A8" s="302" t="s">
        <v>988</v>
      </c>
      <c r="B8" s="302"/>
      <c r="C8" s="302"/>
      <c r="D8" s="302"/>
      <c r="E8" s="302"/>
      <c r="F8" s="302"/>
      <c r="G8" s="302"/>
    </row>
  </sheetData>
  <mergeCells count="6">
    <mergeCell ref="A8:G8"/>
    <mergeCell ref="A3:G3"/>
    <mergeCell ref="A4:G4"/>
    <mergeCell ref="A6:G6"/>
    <mergeCell ref="A5:C5"/>
    <mergeCell ref="D5:G5"/>
  </mergeCells>
  <phoneticPr fontId="3" type="noConversion"/>
  <printOptions horizontalCentered="1"/>
  <pageMargins left="0.74803149606299213" right="0.35433070866141736" top="0.98425196850393704" bottom="0.78740157480314965" header="0.51181102362204722" footer="0.51181102362204722"/>
  <pageSetup paperSize="9" scale="6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E5EA-CFEC-4A77-B3CA-136A0B0CB766}">
  <dimension ref="A1:G35"/>
  <sheetViews>
    <sheetView workbookViewId="0">
      <selection activeCell="D6" sqref="D6"/>
    </sheetView>
  </sheetViews>
  <sheetFormatPr defaultRowHeight="12.5"/>
  <cols>
    <col min="2" max="2" width="27.36328125" customWidth="1"/>
    <col min="3" max="4" width="16.1796875" customWidth="1"/>
    <col min="5" max="5" width="16" customWidth="1"/>
    <col min="6" max="6" width="17.7265625" customWidth="1"/>
    <col min="7" max="7" width="52.7265625" customWidth="1"/>
  </cols>
  <sheetData>
    <row r="1" spans="1:7" s="194" customFormat="1" ht="24" customHeight="1">
      <c r="A1" s="298" t="s">
        <v>1066</v>
      </c>
      <c r="B1" s="298"/>
      <c r="C1" s="298"/>
      <c r="D1" s="298"/>
      <c r="E1" s="298"/>
      <c r="F1" s="298"/>
      <c r="G1" s="298"/>
    </row>
    <row r="2" spans="1:7" s="198" customFormat="1" ht="21" customHeight="1">
      <c r="A2" s="299" t="s">
        <v>7</v>
      </c>
      <c r="B2" s="196" t="s">
        <v>1026</v>
      </c>
      <c r="C2" s="197" t="s">
        <v>1027</v>
      </c>
      <c r="D2" s="197" t="s">
        <v>1042</v>
      </c>
      <c r="E2" s="195" t="s">
        <v>1028</v>
      </c>
      <c r="F2" s="195" t="s">
        <v>1028</v>
      </c>
      <c r="G2" s="195" t="s">
        <v>1029</v>
      </c>
    </row>
    <row r="3" spans="1:7" s="198" customFormat="1" ht="21" customHeight="1">
      <c r="A3" s="300"/>
      <c r="B3" s="199" t="s">
        <v>1043</v>
      </c>
      <c r="C3" s="200" t="s">
        <v>1030</v>
      </c>
      <c r="D3" s="200" t="s">
        <v>1067</v>
      </c>
      <c r="E3" s="201" t="s">
        <v>1031</v>
      </c>
      <c r="F3" s="201" t="s">
        <v>1032</v>
      </c>
      <c r="G3" s="201" t="s">
        <v>1033</v>
      </c>
    </row>
    <row r="4" spans="1:7" s="198" customFormat="1" ht="21" customHeight="1">
      <c r="A4" s="202" t="s">
        <v>4</v>
      </c>
      <c r="B4" s="253" t="s">
        <v>949</v>
      </c>
      <c r="C4" s="254">
        <v>2051334</v>
      </c>
      <c r="D4" s="205">
        <f>SUM(C4/4)*3</f>
        <v>1538500.5</v>
      </c>
      <c r="E4" s="205">
        <v>343050</v>
      </c>
      <c r="F4" s="205">
        <f>SUM(D4-E4)</f>
        <v>1195450.5</v>
      </c>
      <c r="G4" s="206" t="s">
        <v>1034</v>
      </c>
    </row>
    <row r="5" spans="1:7" s="198" customFormat="1" ht="21" customHeight="1">
      <c r="A5" s="202"/>
      <c r="B5" s="257" t="s">
        <v>950</v>
      </c>
      <c r="C5" s="258">
        <v>33800</v>
      </c>
      <c r="D5" s="205">
        <f t="shared" ref="D5:D13" si="0">SUM(C5/4)*3</f>
        <v>25350</v>
      </c>
      <c r="E5" s="205">
        <v>27000</v>
      </c>
      <c r="F5" s="205">
        <f>SUM(C5-E5)</f>
        <v>6800</v>
      </c>
      <c r="G5" s="228" t="s">
        <v>1060</v>
      </c>
    </row>
    <row r="6" spans="1:7" s="198" customFormat="1" ht="21" customHeight="1">
      <c r="A6" s="202"/>
      <c r="B6" s="257" t="s">
        <v>951</v>
      </c>
      <c r="C6" s="258">
        <v>1000</v>
      </c>
      <c r="D6" s="205">
        <v>780</v>
      </c>
      <c r="E6" s="205">
        <v>780</v>
      </c>
      <c r="F6" s="205">
        <f t="shared" ref="F6:F13" si="1">SUM(D6-E6)</f>
        <v>0</v>
      </c>
      <c r="G6" s="228" t="s">
        <v>1068</v>
      </c>
    </row>
    <row r="7" spans="1:7" s="198" customFormat="1" ht="21" customHeight="1">
      <c r="A7" s="202"/>
      <c r="B7" s="257" t="s">
        <v>952</v>
      </c>
      <c r="C7" s="258">
        <v>12000</v>
      </c>
      <c r="D7" s="205">
        <f t="shared" si="0"/>
        <v>9000</v>
      </c>
      <c r="E7" s="205">
        <v>4000</v>
      </c>
      <c r="F7" s="205">
        <f t="shared" si="1"/>
        <v>5000</v>
      </c>
      <c r="G7" s="206" t="s">
        <v>1034</v>
      </c>
    </row>
    <row r="8" spans="1:7" s="198" customFormat="1" ht="21" customHeight="1">
      <c r="A8" s="202"/>
      <c r="B8" s="257" t="s">
        <v>953</v>
      </c>
      <c r="C8" s="258">
        <v>42000</v>
      </c>
      <c r="D8" s="205">
        <f t="shared" si="0"/>
        <v>31500</v>
      </c>
      <c r="E8" s="205">
        <v>10500</v>
      </c>
      <c r="F8" s="205">
        <f t="shared" si="1"/>
        <v>21000</v>
      </c>
      <c r="G8" s="206" t="s">
        <v>1034</v>
      </c>
    </row>
    <row r="9" spans="1:7" s="198" customFormat="1" ht="21" customHeight="1">
      <c r="A9" s="202"/>
      <c r="B9" s="257" t="s">
        <v>965</v>
      </c>
      <c r="C9" s="258">
        <v>30000</v>
      </c>
      <c r="D9" s="205">
        <f t="shared" si="0"/>
        <v>22500</v>
      </c>
      <c r="E9" s="205">
        <v>0</v>
      </c>
      <c r="F9" s="205">
        <f t="shared" si="1"/>
        <v>22500</v>
      </c>
      <c r="G9" s="228" t="s">
        <v>1069</v>
      </c>
    </row>
    <row r="10" spans="1:7" s="198" customFormat="1" ht="21" customHeight="1">
      <c r="A10" s="202"/>
      <c r="B10" s="257" t="s">
        <v>954</v>
      </c>
      <c r="C10" s="258">
        <v>15000</v>
      </c>
      <c r="D10" s="205">
        <f t="shared" si="0"/>
        <v>11250</v>
      </c>
      <c r="E10" s="205">
        <v>0</v>
      </c>
      <c r="F10" s="205">
        <f t="shared" si="1"/>
        <v>11250</v>
      </c>
      <c r="G10" s="228" t="s">
        <v>1069</v>
      </c>
    </row>
    <row r="11" spans="1:7" s="198" customFormat="1" ht="21" customHeight="1">
      <c r="A11" s="202"/>
      <c r="B11" s="257" t="s">
        <v>1048</v>
      </c>
      <c r="C11" s="258">
        <v>5778</v>
      </c>
      <c r="D11" s="205">
        <f t="shared" si="0"/>
        <v>4333.5</v>
      </c>
      <c r="E11" s="205">
        <v>0</v>
      </c>
      <c r="F11" s="205">
        <f t="shared" si="1"/>
        <v>4333.5</v>
      </c>
      <c r="G11" s="228" t="s">
        <v>1069</v>
      </c>
    </row>
    <row r="12" spans="1:7" s="198" customFormat="1" ht="21" customHeight="1">
      <c r="A12" s="202"/>
      <c r="B12" s="257" t="s">
        <v>1049</v>
      </c>
      <c r="C12" s="258">
        <v>1226.22</v>
      </c>
      <c r="D12" s="205">
        <f t="shared" si="0"/>
        <v>919.66499999999996</v>
      </c>
      <c r="E12" s="205">
        <v>0</v>
      </c>
      <c r="F12" s="205">
        <f t="shared" si="1"/>
        <v>919.66499999999996</v>
      </c>
      <c r="G12" s="228" t="s">
        <v>1069</v>
      </c>
    </row>
    <row r="13" spans="1:7" s="198" customFormat="1" ht="21" customHeight="1">
      <c r="A13" s="202"/>
      <c r="B13" s="260" t="s">
        <v>955</v>
      </c>
      <c r="C13" s="258">
        <v>10000</v>
      </c>
      <c r="D13" s="205">
        <f t="shared" si="0"/>
        <v>7500</v>
      </c>
      <c r="E13" s="205">
        <v>10000</v>
      </c>
      <c r="F13" s="205">
        <f t="shared" si="1"/>
        <v>-2500</v>
      </c>
      <c r="G13" s="228" t="s">
        <v>1069</v>
      </c>
    </row>
    <row r="14" spans="1:7" s="198" customFormat="1" ht="21" customHeight="1">
      <c r="A14" s="284"/>
      <c r="B14" s="285" t="s">
        <v>1035</v>
      </c>
      <c r="C14" s="286">
        <f>SUM(C4:C13)</f>
        <v>2202138.2200000002</v>
      </c>
      <c r="D14" s="286">
        <f>SUM(D4:D13)</f>
        <v>1651633.665</v>
      </c>
      <c r="E14" s="286">
        <f>SUM(E4:E13)</f>
        <v>395330</v>
      </c>
      <c r="F14" s="287">
        <f>SUM(D14-E14)</f>
        <v>1256303.665</v>
      </c>
      <c r="G14" s="288"/>
    </row>
    <row r="15" spans="1:7" s="194" customFormat="1" ht="21" customHeight="1">
      <c r="A15" s="214" t="s">
        <v>5</v>
      </c>
      <c r="B15" s="266" t="s">
        <v>957</v>
      </c>
      <c r="C15" s="267">
        <v>2051334</v>
      </c>
      <c r="D15" s="289">
        <f>SUM(C15/4)*3</f>
        <v>1538500.5</v>
      </c>
      <c r="E15" s="205">
        <v>343050</v>
      </c>
      <c r="F15" s="215">
        <f>SUM(D15-E15)</f>
        <v>1195450.5</v>
      </c>
      <c r="G15" s="206" t="s">
        <v>1034</v>
      </c>
    </row>
    <row r="16" spans="1:7" s="194" customFormat="1" ht="21" customHeight="1">
      <c r="A16" s="214"/>
      <c r="B16" s="269" t="s">
        <v>950</v>
      </c>
      <c r="C16" s="270">
        <v>33800</v>
      </c>
      <c r="D16" s="289">
        <f t="shared" ref="D16:D24" si="2">SUM(C16/4)*3</f>
        <v>25350</v>
      </c>
      <c r="E16" s="205">
        <v>27000</v>
      </c>
      <c r="F16" s="215">
        <f t="shared" ref="F16:F24" si="3">SUM(D16-E16)</f>
        <v>-1650</v>
      </c>
      <c r="G16" s="228" t="s">
        <v>1070</v>
      </c>
    </row>
    <row r="17" spans="1:7" s="194" customFormat="1" ht="21" customHeight="1">
      <c r="A17" s="202"/>
      <c r="B17" s="269" t="s">
        <v>951</v>
      </c>
      <c r="C17" s="270">
        <v>1000</v>
      </c>
      <c r="D17" s="289">
        <v>780</v>
      </c>
      <c r="E17" s="205">
        <v>780</v>
      </c>
      <c r="F17" s="215">
        <f t="shared" si="3"/>
        <v>0</v>
      </c>
      <c r="G17" s="228" t="s">
        <v>1068</v>
      </c>
    </row>
    <row r="18" spans="1:7" s="194" customFormat="1" ht="21" customHeight="1">
      <c r="A18" s="202"/>
      <c r="B18" s="257" t="s">
        <v>952</v>
      </c>
      <c r="C18" s="255">
        <v>12000</v>
      </c>
      <c r="D18" s="289">
        <f t="shared" si="2"/>
        <v>9000</v>
      </c>
      <c r="E18" s="205">
        <v>4000</v>
      </c>
      <c r="F18" s="215">
        <f t="shared" si="3"/>
        <v>5000</v>
      </c>
      <c r="G18" s="206" t="s">
        <v>1034</v>
      </c>
    </row>
    <row r="19" spans="1:7" s="194" customFormat="1" ht="21" customHeight="1">
      <c r="A19" s="202"/>
      <c r="B19" s="257" t="s">
        <v>953</v>
      </c>
      <c r="C19" s="270">
        <v>42000</v>
      </c>
      <c r="D19" s="289">
        <f t="shared" si="2"/>
        <v>31500</v>
      </c>
      <c r="E19" s="205">
        <v>10500</v>
      </c>
      <c r="F19" s="215">
        <f t="shared" si="3"/>
        <v>21000</v>
      </c>
      <c r="G19" s="206" t="s">
        <v>1034</v>
      </c>
    </row>
    <row r="20" spans="1:7" s="194" customFormat="1" ht="21" customHeight="1">
      <c r="A20" s="202"/>
      <c r="B20" s="269" t="s">
        <v>973</v>
      </c>
      <c r="C20" s="270">
        <v>30000</v>
      </c>
      <c r="D20" s="289">
        <f t="shared" si="2"/>
        <v>22500</v>
      </c>
      <c r="E20" s="205">
        <v>0</v>
      </c>
      <c r="F20" s="215">
        <f t="shared" si="3"/>
        <v>22500</v>
      </c>
      <c r="G20" s="228"/>
    </row>
    <row r="21" spans="1:7" s="194" customFormat="1" ht="21" customHeight="1">
      <c r="A21" s="202"/>
      <c r="B21" s="257" t="s">
        <v>975</v>
      </c>
      <c r="C21" s="270">
        <v>15000</v>
      </c>
      <c r="D21" s="289">
        <f t="shared" si="2"/>
        <v>11250</v>
      </c>
      <c r="E21" s="205">
        <v>0</v>
      </c>
      <c r="F21" s="215">
        <f t="shared" si="3"/>
        <v>11250</v>
      </c>
      <c r="G21" s="228"/>
    </row>
    <row r="22" spans="1:7" s="194" customFormat="1" ht="21" customHeight="1">
      <c r="A22" s="202"/>
      <c r="B22" s="269" t="s">
        <v>1017</v>
      </c>
      <c r="C22" s="270">
        <v>5778</v>
      </c>
      <c r="D22" s="289">
        <f t="shared" si="2"/>
        <v>4333.5</v>
      </c>
      <c r="E22" s="205">
        <v>0</v>
      </c>
      <c r="F22" s="215">
        <f t="shared" si="3"/>
        <v>4333.5</v>
      </c>
      <c r="G22" s="228"/>
    </row>
    <row r="23" spans="1:7" s="194" customFormat="1" ht="21" customHeight="1">
      <c r="A23" s="202"/>
      <c r="B23" s="269" t="s">
        <v>1050</v>
      </c>
      <c r="C23" s="270">
        <v>1226.22</v>
      </c>
      <c r="D23" s="289">
        <f t="shared" si="2"/>
        <v>919.66499999999996</v>
      </c>
      <c r="E23" s="205">
        <v>0</v>
      </c>
      <c r="F23" s="215">
        <f t="shared" si="3"/>
        <v>919.66499999999996</v>
      </c>
      <c r="G23" s="228"/>
    </row>
    <row r="24" spans="1:7" s="194" customFormat="1" ht="21" customHeight="1">
      <c r="A24" s="202"/>
      <c r="B24" s="272" t="s">
        <v>1051</v>
      </c>
      <c r="C24" s="270">
        <v>10000</v>
      </c>
      <c r="D24" s="289">
        <f t="shared" si="2"/>
        <v>7500</v>
      </c>
      <c r="E24" s="205">
        <v>10000</v>
      </c>
      <c r="F24" s="215">
        <f t="shared" si="3"/>
        <v>-2500</v>
      </c>
      <c r="G24" s="228" t="s">
        <v>1070</v>
      </c>
    </row>
    <row r="25" spans="1:7" s="194" customFormat="1" ht="21" customHeight="1">
      <c r="A25" s="338" t="s">
        <v>1052</v>
      </c>
      <c r="B25" s="338"/>
      <c r="C25" s="290">
        <f>SUM(C15:C24)</f>
        <v>2202138.2200000002</v>
      </c>
      <c r="D25" s="290">
        <f>SUM(D15:D24)</f>
        <v>1651633.665</v>
      </c>
      <c r="E25" s="290">
        <f>SUM(E15:E24)</f>
        <v>395330</v>
      </c>
      <c r="F25" s="287">
        <f>SUM(D25-E25)</f>
        <v>1256303.665</v>
      </c>
      <c r="G25" s="291"/>
    </row>
    <row r="26" spans="1:7" s="194" customFormat="1" ht="23.5" customHeight="1">
      <c r="A26" s="241" t="s">
        <v>1040</v>
      </c>
      <c r="B26" s="242"/>
      <c r="C26" s="225"/>
      <c r="D26" s="225"/>
      <c r="E26" s="222"/>
      <c r="F26" s="225"/>
      <c r="G26" s="243"/>
    </row>
    <row r="27" spans="1:7" s="194" customFormat="1" ht="24" customHeight="1">
      <c r="A27" s="220" t="s">
        <v>1053</v>
      </c>
      <c r="B27" s="221"/>
      <c r="C27" s="221"/>
      <c r="D27" s="221"/>
      <c r="E27" s="221"/>
      <c r="F27" s="221"/>
      <c r="G27" s="221"/>
    </row>
    <row r="28" spans="1:7" s="194" customFormat="1" ht="24" customHeight="1">
      <c r="A28" s="339" t="s">
        <v>1071</v>
      </c>
      <c r="B28" s="339"/>
      <c r="C28" s="339"/>
      <c r="D28" s="339"/>
      <c r="E28" s="339"/>
      <c r="F28" s="339"/>
      <c r="G28" s="339"/>
    </row>
    <row r="29" spans="1:7" s="194" customFormat="1" ht="24" customHeight="1">
      <c r="A29" s="223" t="s">
        <v>1064</v>
      </c>
      <c r="B29" s="221"/>
      <c r="C29" s="221"/>
      <c r="D29" s="221"/>
      <c r="E29" s="221"/>
      <c r="F29" s="222" t="s">
        <v>1041</v>
      </c>
      <c r="G29" s="221"/>
    </row>
    <row r="30" spans="1:7" s="194" customFormat="1" ht="21" customHeight="1">
      <c r="A30" s="225"/>
      <c r="F30" s="224"/>
      <c r="G30" s="222"/>
    </row>
    <row r="31" spans="1:7" s="194" customFormat="1" ht="23">
      <c r="A31" s="224"/>
      <c r="G31" s="225"/>
    </row>
    <row r="32" spans="1:7" s="194" customFormat="1" ht="23">
      <c r="A32" s="224"/>
      <c r="E32" s="222"/>
      <c r="G32" s="225"/>
    </row>
    <row r="33" spans="1:7" s="194" customFormat="1" ht="23">
      <c r="A33" s="224"/>
      <c r="E33" s="222"/>
      <c r="G33" s="222"/>
    </row>
    <row r="34" spans="1:7" s="194" customFormat="1" ht="23">
      <c r="A34" s="224"/>
      <c r="E34" s="222"/>
      <c r="G34" s="222"/>
    </row>
    <row r="35" spans="1:7" s="194" customFormat="1" ht="23">
      <c r="A35" s="224"/>
      <c r="E35" s="222"/>
      <c r="F35" s="225"/>
      <c r="G35" s="222"/>
    </row>
  </sheetData>
  <protectedRanges>
    <protectedRange sqref="A26" name="ช่วง1_1_2"/>
    <protectedRange sqref="A27:A28" name="ช่วง1_3_1"/>
    <protectedRange sqref="B4:B8" name="ช่วง1_2_3"/>
    <protectedRange sqref="B9:B12" name="ช่วง1_2_1_1"/>
    <protectedRange sqref="B24" name="ช่วง1_1_1_1"/>
    <protectedRange sqref="B18:B19" name="ช่วง1_2_2_1_1"/>
  </protectedRanges>
  <mergeCells count="4">
    <mergeCell ref="A1:G1"/>
    <mergeCell ref="A2:A3"/>
    <mergeCell ref="A25:B25"/>
    <mergeCell ref="A28:G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58A4-FAAF-4AD7-856D-ECC827A88870}">
  <dimension ref="A1:G34"/>
  <sheetViews>
    <sheetView workbookViewId="0">
      <selection activeCell="I8" sqref="I8"/>
    </sheetView>
  </sheetViews>
  <sheetFormatPr defaultRowHeight="12.5"/>
  <cols>
    <col min="1" max="1" width="9.81640625" customWidth="1"/>
    <col min="2" max="2" width="40.26953125" customWidth="1"/>
    <col min="3" max="3" width="19.7265625" customWidth="1"/>
    <col min="4" max="4" width="18.81640625" customWidth="1"/>
    <col min="5" max="5" width="17.26953125" customWidth="1"/>
    <col min="6" max="6" width="29.6328125" customWidth="1"/>
  </cols>
  <sheetData>
    <row r="1" spans="1:6" s="194" customFormat="1" ht="24" customHeight="1">
      <c r="A1" s="298" t="s">
        <v>1072</v>
      </c>
      <c r="B1" s="298"/>
      <c r="C1" s="298"/>
      <c r="D1" s="298"/>
      <c r="E1" s="298"/>
      <c r="F1" s="298"/>
    </row>
    <row r="2" spans="1:6" s="198" customFormat="1" ht="21" customHeight="1">
      <c r="A2" s="299" t="s">
        <v>7</v>
      </c>
      <c r="B2" s="196" t="s">
        <v>1026</v>
      </c>
      <c r="C2" s="197" t="s">
        <v>1027</v>
      </c>
      <c r="D2" s="195" t="s">
        <v>1028</v>
      </c>
      <c r="E2" s="195" t="s">
        <v>1028</v>
      </c>
      <c r="F2" s="195" t="s">
        <v>1029</v>
      </c>
    </row>
    <row r="3" spans="1:6" s="198" customFormat="1" ht="21" customHeight="1">
      <c r="A3" s="300"/>
      <c r="B3" s="199" t="s">
        <v>1043</v>
      </c>
      <c r="C3" s="200" t="s">
        <v>1030</v>
      </c>
      <c r="D3" s="201" t="s">
        <v>1031</v>
      </c>
      <c r="E3" s="201" t="s">
        <v>1032</v>
      </c>
      <c r="F3" s="201" t="s">
        <v>1033</v>
      </c>
    </row>
    <row r="4" spans="1:6" s="198" customFormat="1" ht="21" customHeight="1">
      <c r="A4" s="202" t="s">
        <v>4</v>
      </c>
      <c r="B4" s="203" t="s">
        <v>949</v>
      </c>
      <c r="C4" s="204">
        <v>1963651.93</v>
      </c>
      <c r="D4" s="205">
        <v>1953651.93</v>
      </c>
      <c r="E4" s="205">
        <f>SUM(C4-D4)</f>
        <v>10000</v>
      </c>
      <c r="F4" s="206" t="s">
        <v>1034</v>
      </c>
    </row>
    <row r="5" spans="1:6" s="198" customFormat="1" ht="21" customHeight="1">
      <c r="A5" s="202"/>
      <c r="B5" s="207" t="s">
        <v>950</v>
      </c>
      <c r="C5" s="205">
        <v>38720</v>
      </c>
      <c r="D5" s="205">
        <v>37720</v>
      </c>
      <c r="E5" s="205">
        <f t="shared" ref="E5" si="0">SUM(C5-D5)</f>
        <v>1000</v>
      </c>
      <c r="F5" s="206" t="s">
        <v>1034</v>
      </c>
    </row>
    <row r="6" spans="1:6" s="198" customFormat="1" ht="21" customHeight="1">
      <c r="A6" s="202"/>
      <c r="B6" s="207" t="s">
        <v>951</v>
      </c>
      <c r="C6" s="205">
        <v>1000</v>
      </c>
      <c r="D6" s="205">
        <v>780</v>
      </c>
      <c r="E6" s="205">
        <f>SUM(C6-D6)</f>
        <v>220</v>
      </c>
      <c r="F6" s="206" t="s">
        <v>1034</v>
      </c>
    </row>
    <row r="7" spans="1:6" s="198" customFormat="1" ht="21" customHeight="1">
      <c r="A7" s="202"/>
      <c r="B7" s="207" t="s">
        <v>952</v>
      </c>
      <c r="C7" s="205">
        <v>30000</v>
      </c>
      <c r="D7" s="205">
        <v>30000</v>
      </c>
      <c r="E7" s="205">
        <f t="shared" ref="E7:E14" si="1">SUM(C7-D7)</f>
        <v>0</v>
      </c>
      <c r="F7" s="206" t="s">
        <v>1073</v>
      </c>
    </row>
    <row r="8" spans="1:6" s="198" customFormat="1" ht="21" customHeight="1">
      <c r="A8" s="202"/>
      <c r="B8" s="207" t="s">
        <v>953</v>
      </c>
      <c r="C8" s="205">
        <v>45000</v>
      </c>
      <c r="D8" s="205">
        <v>42043.519999999997</v>
      </c>
      <c r="E8" s="205">
        <f t="shared" si="1"/>
        <v>2956.4800000000032</v>
      </c>
      <c r="F8" s="206" t="s">
        <v>1034</v>
      </c>
    </row>
    <row r="9" spans="1:6" s="198" customFormat="1" ht="21" customHeight="1">
      <c r="A9" s="202"/>
      <c r="B9" s="207" t="s">
        <v>1074</v>
      </c>
      <c r="C9" s="205">
        <v>57625</v>
      </c>
      <c r="D9" s="205">
        <v>57625</v>
      </c>
      <c r="E9" s="205">
        <f t="shared" si="1"/>
        <v>0</v>
      </c>
      <c r="F9" s="206" t="s">
        <v>1073</v>
      </c>
    </row>
    <row r="10" spans="1:6" s="198" customFormat="1" ht="21" customHeight="1">
      <c r="A10" s="202"/>
      <c r="B10" s="207" t="s">
        <v>1036</v>
      </c>
      <c r="C10" s="205">
        <v>2888</v>
      </c>
      <c r="D10" s="205">
        <v>2888</v>
      </c>
      <c r="E10" s="205">
        <f t="shared" si="1"/>
        <v>0</v>
      </c>
      <c r="F10" s="206" t="s">
        <v>1073</v>
      </c>
    </row>
    <row r="11" spans="1:6" s="198" customFormat="1" ht="21" customHeight="1">
      <c r="A11" s="202"/>
      <c r="B11" s="207" t="s">
        <v>1037</v>
      </c>
      <c r="C11" s="205">
        <v>20000</v>
      </c>
      <c r="D11" s="205">
        <v>19991.66</v>
      </c>
      <c r="E11" s="205">
        <f t="shared" si="1"/>
        <v>8.3400000000001455</v>
      </c>
      <c r="F11" s="206" t="s">
        <v>1034</v>
      </c>
    </row>
    <row r="12" spans="1:6" s="198" customFormat="1" ht="21" customHeight="1">
      <c r="A12" s="202"/>
      <c r="B12" s="207" t="s">
        <v>1038</v>
      </c>
      <c r="C12" s="205">
        <v>6000</v>
      </c>
      <c r="D12" s="205">
        <v>5778</v>
      </c>
      <c r="E12" s="205">
        <f t="shared" si="1"/>
        <v>222</v>
      </c>
      <c r="F12" s="206" t="s">
        <v>1034</v>
      </c>
    </row>
    <row r="13" spans="1:6" s="198" customFormat="1" ht="21" customHeight="1">
      <c r="A13" s="202"/>
      <c r="B13" s="207" t="s">
        <v>1039</v>
      </c>
      <c r="C13" s="205">
        <v>1000</v>
      </c>
      <c r="D13" s="205">
        <v>1226.22</v>
      </c>
      <c r="E13" s="205">
        <f t="shared" si="1"/>
        <v>-226.22000000000003</v>
      </c>
      <c r="F13" s="206" t="s">
        <v>1034</v>
      </c>
    </row>
    <row r="14" spans="1:6" s="198" customFormat="1" ht="21" customHeight="1">
      <c r="A14" s="202"/>
      <c r="B14" s="208" t="s">
        <v>968</v>
      </c>
      <c r="C14" s="205">
        <v>9500</v>
      </c>
      <c r="D14" s="205">
        <v>9500</v>
      </c>
      <c r="E14" s="205">
        <f t="shared" si="1"/>
        <v>0</v>
      </c>
      <c r="F14" s="206" t="s">
        <v>1073</v>
      </c>
    </row>
    <row r="15" spans="1:6" s="198" customFormat="1" ht="21" customHeight="1">
      <c r="A15" s="209"/>
      <c r="B15" s="210" t="s">
        <v>1035</v>
      </c>
      <c r="C15" s="211">
        <f>SUM(C4:C14)</f>
        <v>2175384.9299999997</v>
      </c>
      <c r="D15" s="211">
        <f>SUM(D4:D14)</f>
        <v>2161204.3300000005</v>
      </c>
      <c r="E15" s="212">
        <f>SUM(C15-D15)</f>
        <v>14180.599999999162</v>
      </c>
      <c r="F15" s="213"/>
    </row>
    <row r="16" spans="1:6" s="194" customFormat="1" ht="21" customHeight="1">
      <c r="A16" s="214" t="s">
        <v>5</v>
      </c>
      <c r="B16" s="292" t="s">
        <v>957</v>
      </c>
      <c r="C16" s="289">
        <v>1963651.93</v>
      </c>
      <c r="D16" s="205">
        <v>1953651.93</v>
      </c>
      <c r="E16" s="215">
        <f>SUM(C16-D16)</f>
        <v>10000</v>
      </c>
      <c r="F16" s="206" t="s">
        <v>1034</v>
      </c>
    </row>
    <row r="17" spans="1:7" s="194" customFormat="1" ht="21" customHeight="1">
      <c r="A17" s="214"/>
      <c r="B17" s="233" t="s">
        <v>950</v>
      </c>
      <c r="C17" s="293">
        <v>38720</v>
      </c>
      <c r="D17" s="205">
        <v>37720</v>
      </c>
      <c r="E17" s="215">
        <f t="shared" ref="E17" si="2">SUM(C17-D17)</f>
        <v>1000</v>
      </c>
      <c r="F17" s="206" t="s">
        <v>1034</v>
      </c>
    </row>
    <row r="18" spans="1:7" s="194" customFormat="1" ht="21" customHeight="1">
      <c r="A18" s="202"/>
      <c r="B18" s="233" t="s">
        <v>951</v>
      </c>
      <c r="C18" s="293">
        <v>1000</v>
      </c>
      <c r="D18" s="205">
        <v>780</v>
      </c>
      <c r="E18" s="215">
        <f>SUM(C18-D18)</f>
        <v>220</v>
      </c>
      <c r="F18" s="206" t="s">
        <v>1034</v>
      </c>
    </row>
    <row r="19" spans="1:7" s="194" customFormat="1" ht="21" customHeight="1">
      <c r="A19" s="202"/>
      <c r="B19" s="207" t="s">
        <v>952</v>
      </c>
      <c r="C19" s="205">
        <v>30000</v>
      </c>
      <c r="D19" s="205">
        <v>30000</v>
      </c>
      <c r="E19" s="215">
        <f t="shared" ref="E19:E26" si="3">SUM(C19-D19)</f>
        <v>0</v>
      </c>
      <c r="F19" s="206" t="s">
        <v>1073</v>
      </c>
    </row>
    <row r="20" spans="1:7" s="194" customFormat="1" ht="21" customHeight="1">
      <c r="A20" s="202"/>
      <c r="B20" s="207" t="s">
        <v>953</v>
      </c>
      <c r="C20" s="293">
        <v>45000</v>
      </c>
      <c r="D20" s="205">
        <v>42043.519999999997</v>
      </c>
      <c r="E20" s="215">
        <f t="shared" si="3"/>
        <v>2956.4800000000032</v>
      </c>
      <c r="F20" s="206" t="s">
        <v>1034</v>
      </c>
    </row>
    <row r="21" spans="1:7" s="194" customFormat="1" ht="21" customHeight="1">
      <c r="A21" s="202"/>
      <c r="B21" s="207" t="s">
        <v>1074</v>
      </c>
      <c r="C21" s="293">
        <v>57625</v>
      </c>
      <c r="D21" s="205">
        <v>57625</v>
      </c>
      <c r="E21" s="215">
        <f t="shared" si="3"/>
        <v>0</v>
      </c>
      <c r="F21" s="206" t="s">
        <v>1073</v>
      </c>
    </row>
    <row r="22" spans="1:7" s="194" customFormat="1" ht="21" customHeight="1">
      <c r="A22" s="202"/>
      <c r="B22" s="233" t="s">
        <v>973</v>
      </c>
      <c r="C22" s="293">
        <v>2888</v>
      </c>
      <c r="D22" s="205">
        <v>2888</v>
      </c>
      <c r="E22" s="215">
        <f t="shared" si="3"/>
        <v>0</v>
      </c>
      <c r="F22" s="206" t="s">
        <v>1073</v>
      </c>
    </row>
    <row r="23" spans="1:7" s="194" customFormat="1" ht="21" customHeight="1">
      <c r="A23" s="202"/>
      <c r="B23" s="207" t="s">
        <v>975</v>
      </c>
      <c r="C23" s="293">
        <v>20000</v>
      </c>
      <c r="D23" s="205">
        <v>19991.66</v>
      </c>
      <c r="E23" s="215">
        <f t="shared" si="3"/>
        <v>8.3400000000001455</v>
      </c>
      <c r="F23" s="206" t="s">
        <v>1034</v>
      </c>
    </row>
    <row r="24" spans="1:7" s="194" customFormat="1" ht="21" customHeight="1">
      <c r="A24" s="202"/>
      <c r="B24" s="233" t="s">
        <v>1017</v>
      </c>
      <c r="C24" s="293">
        <v>6000</v>
      </c>
      <c r="D24" s="205">
        <v>5778</v>
      </c>
      <c r="E24" s="215">
        <f t="shared" si="3"/>
        <v>222</v>
      </c>
      <c r="F24" s="206" t="s">
        <v>1034</v>
      </c>
    </row>
    <row r="25" spans="1:7" s="194" customFormat="1" ht="21" customHeight="1">
      <c r="A25" s="202"/>
      <c r="B25" s="233" t="s">
        <v>1050</v>
      </c>
      <c r="C25" s="293">
        <v>1000</v>
      </c>
      <c r="D25" s="205">
        <v>1226.22</v>
      </c>
      <c r="E25" s="215">
        <f t="shared" si="3"/>
        <v>-226.22000000000003</v>
      </c>
      <c r="F25" s="206" t="s">
        <v>1034</v>
      </c>
    </row>
    <row r="26" spans="1:7" s="194" customFormat="1" ht="21" customHeight="1">
      <c r="A26" s="217"/>
      <c r="B26" s="294" t="s">
        <v>977</v>
      </c>
      <c r="C26" s="293">
        <v>9500</v>
      </c>
      <c r="D26" s="205">
        <v>9500</v>
      </c>
      <c r="E26" s="215">
        <f t="shared" si="3"/>
        <v>0</v>
      </c>
      <c r="F26" s="206" t="s">
        <v>1073</v>
      </c>
    </row>
    <row r="27" spans="1:7" s="194" customFormat="1" ht="21" customHeight="1">
      <c r="A27" s="301" t="s">
        <v>1052</v>
      </c>
      <c r="B27" s="301"/>
      <c r="C27" s="218">
        <f>SUM(C16:C26)</f>
        <v>2175384.9299999997</v>
      </c>
      <c r="D27" s="218">
        <f>SUM(D16:D26)</f>
        <v>2161204.3300000005</v>
      </c>
      <c r="E27" s="212">
        <f>SUM(C27-D27)</f>
        <v>14180.599999999162</v>
      </c>
      <c r="F27" s="219"/>
    </row>
    <row r="28" spans="1:7" s="194" customFormat="1" ht="26.5" customHeight="1">
      <c r="A28" s="241" t="s">
        <v>1075</v>
      </c>
      <c r="B28" s="242"/>
      <c r="C28" s="225"/>
      <c r="D28" s="222"/>
      <c r="E28" s="225"/>
      <c r="F28" s="243"/>
    </row>
    <row r="29" spans="1:7" s="194" customFormat="1" ht="31.5" customHeight="1">
      <c r="A29" s="244" t="s">
        <v>1053</v>
      </c>
      <c r="B29" s="216"/>
      <c r="C29" s="216"/>
      <c r="D29" s="216"/>
      <c r="E29" s="216"/>
      <c r="F29" s="216"/>
      <c r="G29" s="216"/>
    </row>
    <row r="30" spans="1:7" s="194" customFormat="1" ht="28.5" customHeight="1">
      <c r="A30" s="340" t="s">
        <v>1076</v>
      </c>
      <c r="B30" s="340"/>
      <c r="C30" s="340"/>
      <c r="D30" s="340"/>
      <c r="E30" s="340"/>
      <c r="F30" s="340"/>
      <c r="G30" s="340"/>
    </row>
    <row r="31" spans="1:7" s="194" customFormat="1" ht="28.5" customHeight="1">
      <c r="A31" s="245" t="s">
        <v>1064</v>
      </c>
      <c r="B31" s="216"/>
      <c r="C31" s="216"/>
      <c r="D31" s="216"/>
      <c r="E31" s="216"/>
      <c r="F31" s="216"/>
      <c r="G31" s="216"/>
    </row>
    <row r="32" spans="1:7" s="194" customFormat="1" ht="21" customHeight="1">
      <c r="A32" s="225"/>
      <c r="E32" s="224"/>
      <c r="F32" s="222" t="s">
        <v>1077</v>
      </c>
    </row>
    <row r="33" spans="1:6" s="194" customFormat="1" ht="23">
      <c r="A33" s="224"/>
      <c r="C33" s="222" t="s">
        <v>1078</v>
      </c>
      <c r="F33" s="225" t="s">
        <v>1079</v>
      </c>
    </row>
    <row r="34" spans="1:6" s="194" customFormat="1" ht="23">
      <c r="A34" s="224"/>
      <c r="D34" s="222"/>
      <c r="F34" s="225" t="s">
        <v>1080</v>
      </c>
    </row>
  </sheetData>
  <protectedRanges>
    <protectedRange sqref="A28" name="ช่วง1_1_2_1"/>
    <protectedRange sqref="B4:B14" name="ช่วง1_2_1_1"/>
    <protectedRange sqref="A29:A30" name="ช่วง1_3_1_1"/>
    <protectedRange sqref="B26" name="ช่วง1_1_1_1"/>
    <protectedRange sqref="B19:B21" name="ช่วง1_2_2_1_1"/>
  </protectedRanges>
  <mergeCells count="4">
    <mergeCell ref="A1:F1"/>
    <mergeCell ref="A2:A3"/>
    <mergeCell ref="A27:B27"/>
    <mergeCell ref="A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F28"/>
  <sheetViews>
    <sheetView topLeftCell="A2" zoomScale="90" zoomScaleNormal="90" workbookViewId="0">
      <selection activeCell="H9" sqref="H9"/>
    </sheetView>
  </sheetViews>
  <sheetFormatPr defaultColWidth="9.1796875" defaultRowHeight="23"/>
  <cols>
    <col min="1" max="1" width="3.1796875" style="47" customWidth="1"/>
    <col min="2" max="2" width="30.453125" style="47" customWidth="1"/>
    <col min="3" max="3" width="18.26953125" style="47" bestFit="1" customWidth="1"/>
    <col min="4" max="6" width="14.7265625" style="47" customWidth="1"/>
    <col min="7" max="7" width="8.7265625" style="47" customWidth="1"/>
    <col min="8" max="8" width="9.26953125" style="47" customWidth="1"/>
    <col min="9" max="16384" width="9.1796875" style="47"/>
  </cols>
  <sheetData>
    <row r="1" spans="2:6" ht="34.5">
      <c r="B1" s="44" t="s">
        <v>939</v>
      </c>
      <c r="C1" s="45"/>
      <c r="D1" s="45"/>
      <c r="E1" s="45"/>
      <c r="F1" s="46"/>
    </row>
    <row r="2" spans="2:6" ht="34.5">
      <c r="B2" s="305" t="s">
        <v>989</v>
      </c>
      <c r="C2" s="305"/>
      <c r="D2" s="305"/>
      <c r="E2" s="305"/>
      <c r="F2" s="305"/>
    </row>
    <row r="3" spans="2:6">
      <c r="B3" s="306" t="s">
        <v>1</v>
      </c>
      <c r="C3" s="48" t="s">
        <v>14</v>
      </c>
      <c r="D3" s="48" t="s">
        <v>940</v>
      </c>
      <c r="E3" s="48" t="s">
        <v>940</v>
      </c>
      <c r="F3" s="48" t="s">
        <v>940</v>
      </c>
    </row>
    <row r="4" spans="2:6">
      <c r="B4" s="307"/>
      <c r="C4" s="49" t="s">
        <v>990</v>
      </c>
      <c r="D4" s="49" t="s">
        <v>944</v>
      </c>
      <c r="E4" s="49" t="s">
        <v>986</v>
      </c>
      <c r="F4" s="49" t="s">
        <v>991</v>
      </c>
    </row>
    <row r="5" spans="2:6" s="53" customFormat="1" ht="26.25" customHeight="1">
      <c r="B5" s="50" t="s">
        <v>992</v>
      </c>
      <c r="C5" s="51">
        <f>'แผนรับ-จ่าย 3 ปี'!F18</f>
        <v>3418996</v>
      </c>
      <c r="D5" s="51">
        <f>C5</f>
        <v>3418996</v>
      </c>
      <c r="E5" s="51">
        <f>'แผนรับ-จ่าย 3 ปี'!G18</f>
        <v>3547667.84</v>
      </c>
      <c r="F5" s="52">
        <f>'แผนรับ-จ่าย 3 ปี'!H18</f>
        <v>3681486.5535999998</v>
      </c>
    </row>
    <row r="6" spans="2:6" s="53" customFormat="1" ht="26.25" customHeight="1">
      <c r="B6" s="54" t="s">
        <v>993</v>
      </c>
      <c r="C6" s="55">
        <f>'แผนรับ-จ่าย 3 ปี'!F32</f>
        <v>3418996</v>
      </c>
      <c r="D6" s="55">
        <f>C6</f>
        <v>3418996</v>
      </c>
      <c r="E6" s="55">
        <f>'แผนรับ-จ่าย 3 ปี'!G32</f>
        <v>3547667.84</v>
      </c>
      <c r="F6" s="56">
        <f>'แผนรับ-จ่าย 3 ปี'!H32</f>
        <v>3681486.5535999998</v>
      </c>
    </row>
    <row r="7" spans="2:6" s="53" customFormat="1" ht="26.25" customHeight="1">
      <c r="B7" s="57" t="s">
        <v>914</v>
      </c>
      <c r="C7" s="58">
        <f>C6-C8</f>
        <v>3408996</v>
      </c>
      <c r="D7" s="55">
        <f t="shared" ref="D7:D8" si="0">C7</f>
        <v>3408996</v>
      </c>
      <c r="E7" s="58">
        <f>E6-E8</f>
        <v>3537667.84</v>
      </c>
      <c r="F7" s="58">
        <f>F6-F8</f>
        <v>3671486.5535999998</v>
      </c>
    </row>
    <row r="8" spans="2:6" s="53" customFormat="1" ht="24" customHeight="1">
      <c r="B8" s="59" t="s">
        <v>919</v>
      </c>
      <c r="C8" s="60">
        <f>'ตาราง2,3,4รายได้ ค่าใช้จ่าย '!D41+'ตาราง2,3,4รายได้ ค่าใช้จ่าย '!D42</f>
        <v>10000</v>
      </c>
      <c r="D8" s="55">
        <f t="shared" si="0"/>
        <v>10000</v>
      </c>
      <c r="E8" s="60">
        <f>'ตาราง2,3,4รายได้ ค่าใช้จ่าย '!E41+'ตาราง2,3,4รายได้ ค่าใช้จ่าย '!E42</f>
        <v>10000</v>
      </c>
      <c r="F8" s="60">
        <f>'ตาราง2,3,4รายได้ ค่าใช้จ่าย '!F41+'ตาราง2,3,4รายได้ ค่าใช้จ่าย '!F42</f>
        <v>10000</v>
      </c>
    </row>
    <row r="9" spans="2:6" s="53" customFormat="1" ht="27" customHeight="1">
      <c r="B9" s="61" t="s">
        <v>1011</v>
      </c>
      <c r="C9" s="62"/>
      <c r="D9" s="62"/>
      <c r="E9" s="62"/>
      <c r="F9" s="63"/>
    </row>
    <row r="10" spans="2:6" s="53" customFormat="1" ht="25.5" customHeight="1">
      <c r="B10" s="64"/>
      <c r="C10" s="65"/>
      <c r="D10" s="65"/>
      <c r="E10" s="65"/>
      <c r="F10" s="66"/>
    </row>
    <row r="11" spans="2:6" s="53" customFormat="1" ht="10.15" customHeight="1">
      <c r="B11" s="67"/>
      <c r="C11" s="68"/>
      <c r="D11" s="68"/>
      <c r="E11" s="68"/>
      <c r="F11" s="69"/>
    </row>
    <row r="12" spans="2:6" s="53" customFormat="1" ht="25.5" customHeight="1">
      <c r="B12" s="308" t="s">
        <v>916</v>
      </c>
      <c r="C12" s="308"/>
      <c r="D12" s="67"/>
      <c r="E12" s="67"/>
      <c r="F12" s="70"/>
    </row>
    <row r="13" spans="2:6" s="53" customFormat="1" ht="30.75" customHeight="1">
      <c r="B13" s="71"/>
      <c r="C13" s="72"/>
      <c r="D13" s="72"/>
      <c r="E13" s="72"/>
      <c r="F13" s="73"/>
    </row>
    <row r="14" spans="2:6">
      <c r="B14" s="74" t="s">
        <v>942</v>
      </c>
      <c r="C14" s="74"/>
      <c r="E14" s="75" t="s">
        <v>923</v>
      </c>
    </row>
    <row r="15" spans="2:6">
      <c r="B15" s="75" t="s">
        <v>994</v>
      </c>
      <c r="C15" s="74"/>
      <c r="E15" s="75" t="s">
        <v>995</v>
      </c>
    </row>
    <row r="16" spans="2:6" ht="25.5" customHeight="1">
      <c r="B16" s="75" t="s">
        <v>925</v>
      </c>
      <c r="C16" s="74"/>
      <c r="E16" s="75" t="s">
        <v>921</v>
      </c>
    </row>
    <row r="17" spans="2:6" ht="10.15" customHeight="1">
      <c r="B17" s="75"/>
      <c r="C17" s="74"/>
      <c r="E17" s="75"/>
    </row>
    <row r="18" spans="2:6" ht="21" customHeight="1">
      <c r="B18" s="308" t="s">
        <v>916</v>
      </c>
      <c r="C18" s="308"/>
      <c r="D18" s="67"/>
      <c r="E18" s="67"/>
      <c r="F18" s="74"/>
    </row>
    <row r="19" spans="2:6" ht="24" customHeight="1">
      <c r="B19" s="308" t="s">
        <v>917</v>
      </c>
      <c r="C19" s="308"/>
      <c r="D19" s="67"/>
      <c r="E19" s="67"/>
      <c r="F19" s="74"/>
    </row>
    <row r="20" spans="2:6" ht="50.25" customHeight="1">
      <c r="B20" s="76" t="s">
        <v>918</v>
      </c>
      <c r="D20" s="76" t="s">
        <v>922</v>
      </c>
    </row>
    <row r="21" spans="2:6">
      <c r="B21" s="74"/>
      <c r="C21" s="74"/>
      <c r="D21" s="74"/>
      <c r="E21" s="74"/>
      <c r="F21" s="75"/>
    </row>
    <row r="22" spans="2:6" ht="37.5" customHeight="1">
      <c r="B22" s="74"/>
      <c r="C22" s="74"/>
      <c r="D22" s="74"/>
      <c r="E22" s="74"/>
    </row>
    <row r="23" spans="2:6" ht="30" customHeight="1"/>
    <row r="24" spans="2:6" ht="21.75" customHeight="1"/>
    <row r="25" spans="2:6" ht="26.25" customHeight="1"/>
    <row r="26" spans="2:6" ht="27" customHeight="1"/>
    <row r="27" spans="2:6" ht="24" customHeight="1"/>
    <row r="28" spans="2:6" ht="23.25" customHeight="1"/>
  </sheetData>
  <protectedRanges>
    <protectedRange sqref="D20 B20:B22 C21:F22 E14:E17 B14:C17 F18:F19" name="ช่วง2"/>
    <protectedRange sqref="C7 E7:F7" name="ช่วง1"/>
    <protectedRange sqref="B1:F1" name="ช่วง1_2"/>
  </protectedRanges>
  <mergeCells count="5">
    <mergeCell ref="B2:F2"/>
    <mergeCell ref="B3:B4"/>
    <mergeCell ref="B12:C12"/>
    <mergeCell ref="B18:C18"/>
    <mergeCell ref="B19:C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24"/>
  <sheetViews>
    <sheetView topLeftCell="A8" zoomScale="91" zoomScaleNormal="91" workbookViewId="0">
      <selection activeCell="H3" sqref="H3"/>
    </sheetView>
  </sheetViews>
  <sheetFormatPr defaultColWidth="16.26953125" defaultRowHeight="23"/>
  <cols>
    <col min="1" max="1" width="13.7265625" style="47" customWidth="1"/>
    <col min="2" max="2" width="20.26953125" style="47" customWidth="1"/>
    <col min="3" max="5" width="15.1796875" style="47" customWidth="1"/>
    <col min="6" max="6" width="14.1796875" style="47" customWidth="1"/>
    <col min="7" max="8" width="16.26953125" style="47"/>
    <col min="9" max="9" width="17.7265625" style="47" bestFit="1" customWidth="1"/>
    <col min="10" max="16384" width="16.26953125" style="47"/>
  </cols>
  <sheetData>
    <row r="1" spans="1:6" ht="36" customHeight="1">
      <c r="A1" s="87" t="s">
        <v>937</v>
      </c>
      <c r="B1" s="73"/>
      <c r="C1" s="73"/>
      <c r="D1" s="73"/>
      <c r="E1" s="73"/>
      <c r="F1" s="73"/>
    </row>
    <row r="2" spans="1:6">
      <c r="A2" s="87" t="s">
        <v>996</v>
      </c>
    </row>
    <row r="3" spans="1:6" ht="30" customHeight="1">
      <c r="A3" s="77" t="s">
        <v>0</v>
      </c>
      <c r="B3" s="77" t="s">
        <v>3</v>
      </c>
      <c r="C3" s="77" t="s">
        <v>4</v>
      </c>
      <c r="D3" s="77" t="s">
        <v>5</v>
      </c>
      <c r="E3" s="77" t="s">
        <v>6</v>
      </c>
      <c r="F3" s="77" t="s">
        <v>2</v>
      </c>
    </row>
    <row r="4" spans="1:6" ht="30" customHeight="1">
      <c r="A4" s="78">
        <v>2566</v>
      </c>
      <c r="B4" s="79">
        <v>0</v>
      </c>
      <c r="C4" s="80">
        <v>5917104.7899999991</v>
      </c>
      <c r="D4" s="80">
        <v>5917104.7899999991</v>
      </c>
      <c r="E4" s="81">
        <v>0</v>
      </c>
      <c r="F4" s="82"/>
    </row>
    <row r="5" spans="1:6" ht="30" customHeight="1">
      <c r="A5" s="78">
        <v>2567</v>
      </c>
      <c r="B5" s="81">
        <v>0</v>
      </c>
      <c r="C5" s="80">
        <v>5245843.5199999996</v>
      </c>
      <c r="D5" s="80">
        <v>5245843.5199999996</v>
      </c>
      <c r="E5" s="81">
        <v>0</v>
      </c>
      <c r="F5" s="82"/>
    </row>
    <row r="6" spans="1:6" ht="30" customHeight="1">
      <c r="A6" s="78">
        <v>2568</v>
      </c>
      <c r="B6" s="81">
        <v>0</v>
      </c>
      <c r="C6" s="80">
        <v>4934474.0599999977</v>
      </c>
      <c r="D6" s="80">
        <v>4934474.0599999977</v>
      </c>
      <c r="E6" s="81">
        <f t="shared" ref="E6" si="0">B6+C6-D6</f>
        <v>0</v>
      </c>
      <c r="F6" s="83"/>
    </row>
    <row r="7" spans="1:6" ht="18" customHeight="1">
      <c r="A7" s="75"/>
      <c r="B7" s="84"/>
      <c r="C7" s="85"/>
      <c r="D7" s="85"/>
      <c r="E7" s="84"/>
      <c r="F7" s="86"/>
    </row>
    <row r="8" spans="1:6">
      <c r="A8" s="87" t="s">
        <v>10</v>
      </c>
    </row>
    <row r="9" spans="1:6" ht="24.65" customHeight="1">
      <c r="A9" s="47" t="s">
        <v>1024</v>
      </c>
      <c r="C9" s="47" t="s">
        <v>998</v>
      </c>
      <c r="E9" s="88"/>
      <c r="F9" s="88"/>
    </row>
    <row r="10" spans="1:6">
      <c r="A10" s="47" t="s">
        <v>928</v>
      </c>
      <c r="E10" s="89">
        <v>6</v>
      </c>
      <c r="F10" s="47" t="s">
        <v>906</v>
      </c>
    </row>
    <row r="11" spans="1:6">
      <c r="A11" s="47" t="s">
        <v>11</v>
      </c>
    </row>
    <row r="12" spans="1:6">
      <c r="A12" s="77" t="s">
        <v>907</v>
      </c>
      <c r="B12" s="90" t="s">
        <v>908</v>
      </c>
      <c r="C12" s="91" t="s">
        <v>909</v>
      </c>
      <c r="D12" s="309" t="s">
        <v>910</v>
      </c>
      <c r="E12" s="309"/>
      <c r="F12" s="309"/>
    </row>
    <row r="13" spans="1:6">
      <c r="A13" s="78">
        <v>1</v>
      </c>
      <c r="B13" s="92" t="s">
        <v>997</v>
      </c>
      <c r="C13" s="93" t="s">
        <v>982</v>
      </c>
      <c r="D13" s="310" t="s">
        <v>929</v>
      </c>
      <c r="E13" s="310"/>
      <c r="F13" s="310"/>
    </row>
    <row r="14" spans="1:6">
      <c r="A14" s="78">
        <v>2</v>
      </c>
      <c r="B14" s="95" t="s">
        <v>930</v>
      </c>
      <c r="C14" s="96" t="s">
        <v>931</v>
      </c>
      <c r="D14" s="310" t="s">
        <v>925</v>
      </c>
      <c r="E14" s="310"/>
      <c r="F14" s="310"/>
    </row>
    <row r="15" spans="1:6">
      <c r="A15" s="78">
        <v>3</v>
      </c>
      <c r="B15" s="95" t="s">
        <v>981</v>
      </c>
      <c r="C15" s="96" t="s">
        <v>982</v>
      </c>
      <c r="D15" s="314" t="s">
        <v>934</v>
      </c>
      <c r="E15" s="315"/>
      <c r="F15" s="316"/>
    </row>
    <row r="16" spans="1:6">
      <c r="A16" s="78">
        <v>4</v>
      </c>
      <c r="B16" s="95" t="s">
        <v>932</v>
      </c>
      <c r="C16" s="96" t="s">
        <v>933</v>
      </c>
      <c r="D16" s="310" t="s">
        <v>924</v>
      </c>
      <c r="E16" s="310"/>
      <c r="F16" s="310"/>
    </row>
    <row r="17" spans="1:6">
      <c r="A17" s="78">
        <v>5</v>
      </c>
      <c r="B17" s="95" t="s">
        <v>999</v>
      </c>
      <c r="C17" s="96" t="s">
        <v>1000</v>
      </c>
      <c r="D17" s="310" t="s">
        <v>925</v>
      </c>
      <c r="E17" s="310"/>
      <c r="F17" s="310"/>
    </row>
    <row r="18" spans="1:6">
      <c r="A18" s="78">
        <v>6</v>
      </c>
      <c r="B18" s="95" t="s">
        <v>935</v>
      </c>
      <c r="C18" s="96" t="s">
        <v>936</v>
      </c>
      <c r="D18" s="311" t="s">
        <v>1023</v>
      </c>
      <c r="E18" s="312"/>
      <c r="F18" s="313"/>
    </row>
    <row r="19" spans="1:6">
      <c r="A19" s="78"/>
      <c r="B19" s="95"/>
      <c r="C19" s="96"/>
      <c r="D19" s="310"/>
      <c r="E19" s="310"/>
      <c r="F19" s="310"/>
    </row>
    <row r="20" spans="1:6">
      <c r="A20" s="78"/>
      <c r="B20" s="95"/>
      <c r="C20" s="96"/>
      <c r="D20" s="311"/>
      <c r="E20" s="312"/>
      <c r="F20" s="313"/>
    </row>
    <row r="21" spans="1:6" ht="24.65" customHeight="1">
      <c r="A21" s="78"/>
      <c r="B21" s="95"/>
      <c r="C21" s="96"/>
      <c r="D21" s="311"/>
      <c r="E21" s="312"/>
      <c r="F21" s="313"/>
    </row>
    <row r="22" spans="1:6" ht="23.25" customHeight="1"/>
    <row r="23" spans="1:6" ht="23.25" customHeight="1"/>
    <row r="24" spans="1:6" ht="23.25" customHeight="1"/>
  </sheetData>
  <sheetProtection formatCells="0"/>
  <protectedRanges>
    <protectedRange sqref="C1:D1" name="Range1_2"/>
    <protectedRange sqref="C4:D7" name="Range1_1_2_2"/>
  </protectedRanges>
  <mergeCells count="10">
    <mergeCell ref="D12:F12"/>
    <mergeCell ref="D13:F13"/>
    <mergeCell ref="D14:F14"/>
    <mergeCell ref="D21:F21"/>
    <mergeCell ref="D15:F15"/>
    <mergeCell ref="D16:F16"/>
    <mergeCell ref="D18:F18"/>
    <mergeCell ref="D19:F19"/>
    <mergeCell ref="D20:F20"/>
    <mergeCell ref="D17:F17"/>
  </mergeCells>
  <phoneticPr fontId="3" type="noConversion"/>
  <printOptions horizontalCentered="1"/>
  <pageMargins left="0.51181102362204722" right="0.31496062992125984" top="0.98425196850393704" bottom="0.78740157480314965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I806"/>
  <sheetViews>
    <sheetView topLeftCell="AW1" zoomScale="120" zoomScaleNormal="120" workbookViewId="0">
      <selection activeCell="BE1" sqref="BE1:BF1048576"/>
    </sheetView>
  </sheetViews>
  <sheetFormatPr defaultRowHeight="12.5"/>
  <cols>
    <col min="1" max="1" width="7.26953125" style="16" bestFit="1" customWidth="1"/>
    <col min="2" max="2" width="6.7265625" style="16" bestFit="1" customWidth="1"/>
    <col min="3" max="3" width="15.26953125" style="16" customWidth="1"/>
    <col min="4" max="4" width="64.7265625" customWidth="1"/>
    <col min="5" max="56" width="17.81640625" customWidth="1"/>
    <col min="57" max="57" width="19.81640625" bestFit="1" customWidth="1"/>
    <col min="58" max="58" width="19.54296875" bestFit="1" customWidth="1"/>
    <col min="59" max="87" width="17.81640625" customWidth="1"/>
  </cols>
  <sheetData>
    <row r="1" spans="1:87">
      <c r="A1" s="8"/>
      <c r="B1" s="8"/>
      <c r="C1" s="8"/>
      <c r="D1" s="9" t="s">
        <v>903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s="30" customFormat="1" ht="37.5">
      <c r="A2" s="31" t="s">
        <v>821</v>
      </c>
      <c r="B2" s="31" t="s">
        <v>822</v>
      </c>
      <c r="C2" s="31" t="s">
        <v>19</v>
      </c>
      <c r="D2" s="32" t="s">
        <v>20</v>
      </c>
      <c r="E2" s="29" t="s">
        <v>21</v>
      </c>
      <c r="F2" s="29" t="s">
        <v>823</v>
      </c>
      <c r="G2" s="29" t="s">
        <v>824</v>
      </c>
      <c r="H2" s="29" t="s">
        <v>825</v>
      </c>
      <c r="I2" s="29" t="s">
        <v>826</v>
      </c>
      <c r="J2" s="29" t="s">
        <v>827</v>
      </c>
      <c r="K2" s="29" t="s">
        <v>828</v>
      </c>
      <c r="L2" s="29" t="s">
        <v>829</v>
      </c>
      <c r="M2" s="29" t="s">
        <v>830</v>
      </c>
      <c r="N2" s="29" t="s">
        <v>831</v>
      </c>
      <c r="O2" s="29" t="s">
        <v>832</v>
      </c>
      <c r="P2" s="29" t="s">
        <v>833</v>
      </c>
      <c r="Q2" s="29" t="s">
        <v>834</v>
      </c>
      <c r="R2" s="29" t="s">
        <v>835</v>
      </c>
      <c r="S2" s="29" t="s">
        <v>836</v>
      </c>
      <c r="T2" s="29" t="s">
        <v>837</v>
      </c>
      <c r="U2" s="29" t="s">
        <v>838</v>
      </c>
      <c r="V2" s="29" t="s">
        <v>839</v>
      </c>
      <c r="W2" s="29" t="s">
        <v>840</v>
      </c>
      <c r="X2" s="29" t="s">
        <v>841</v>
      </c>
      <c r="Y2" s="29" t="s">
        <v>842</v>
      </c>
      <c r="Z2" s="29" t="s">
        <v>843</v>
      </c>
      <c r="AA2" s="29" t="s">
        <v>844</v>
      </c>
      <c r="AB2" s="29" t="s">
        <v>845</v>
      </c>
      <c r="AC2" s="29" t="s">
        <v>846</v>
      </c>
      <c r="AD2" s="29" t="s">
        <v>847</v>
      </c>
      <c r="AE2" s="29" t="s">
        <v>848</v>
      </c>
      <c r="AF2" s="29" t="s">
        <v>849</v>
      </c>
      <c r="AG2" s="29" t="s">
        <v>850</v>
      </c>
      <c r="AH2" s="29" t="s">
        <v>851</v>
      </c>
      <c r="AI2" s="29" t="s">
        <v>852</v>
      </c>
      <c r="AJ2" s="29" t="s">
        <v>853</v>
      </c>
      <c r="AK2" s="29" t="s">
        <v>854</v>
      </c>
      <c r="AL2" s="29" t="s">
        <v>855</v>
      </c>
      <c r="AM2" s="29" t="s">
        <v>856</v>
      </c>
      <c r="AN2" s="29" t="s">
        <v>857</v>
      </c>
      <c r="AO2" s="29" t="s">
        <v>858</v>
      </c>
      <c r="AP2" s="29" t="s">
        <v>859</v>
      </c>
      <c r="AQ2" s="29" t="s">
        <v>860</v>
      </c>
      <c r="AR2" s="29" t="s">
        <v>861</v>
      </c>
      <c r="AS2" s="29" t="s">
        <v>862</v>
      </c>
      <c r="AT2" s="29" t="s">
        <v>863</v>
      </c>
      <c r="AU2" s="29" t="s">
        <v>864</v>
      </c>
      <c r="AV2" s="29" t="s">
        <v>865</v>
      </c>
      <c r="AW2" s="29" t="s">
        <v>866</v>
      </c>
      <c r="AX2" s="29" t="s">
        <v>867</v>
      </c>
      <c r="AY2" s="29" t="s">
        <v>868</v>
      </c>
      <c r="AZ2" s="29" t="s">
        <v>869</v>
      </c>
      <c r="BA2" s="29" t="s">
        <v>870</v>
      </c>
      <c r="BB2" s="29" t="s">
        <v>871</v>
      </c>
      <c r="BC2" s="29" t="s">
        <v>872</v>
      </c>
      <c r="BD2" s="29" t="s">
        <v>873</v>
      </c>
      <c r="BE2" s="7" t="s">
        <v>904</v>
      </c>
      <c r="BF2" s="7" t="s">
        <v>905</v>
      </c>
      <c r="BG2" s="29" t="s">
        <v>874</v>
      </c>
      <c r="BH2" s="29" t="s">
        <v>875</v>
      </c>
      <c r="BI2" s="29" t="s">
        <v>876</v>
      </c>
      <c r="BJ2" s="29" t="s">
        <v>877</v>
      </c>
      <c r="BK2" s="29" t="s">
        <v>878</v>
      </c>
      <c r="BL2" s="29" t="s">
        <v>879</v>
      </c>
      <c r="BM2" s="29" t="s">
        <v>880</v>
      </c>
      <c r="BN2" s="29" t="s">
        <v>881</v>
      </c>
      <c r="BO2" s="29" t="s">
        <v>882</v>
      </c>
      <c r="BP2" s="29" t="s">
        <v>883</v>
      </c>
      <c r="BQ2" s="29" t="s">
        <v>884</v>
      </c>
      <c r="BR2" s="29" t="s">
        <v>885</v>
      </c>
      <c r="BS2" s="29" t="s">
        <v>886</v>
      </c>
      <c r="BT2" s="29" t="s">
        <v>887</v>
      </c>
      <c r="BU2" s="29" t="s">
        <v>888</v>
      </c>
      <c r="BV2" s="29" t="s">
        <v>889</v>
      </c>
      <c r="BW2" s="29" t="s">
        <v>890</v>
      </c>
      <c r="BX2" s="29" t="s">
        <v>891</v>
      </c>
      <c r="BY2" s="29" t="s">
        <v>892</v>
      </c>
      <c r="BZ2" s="29" t="s">
        <v>893</v>
      </c>
      <c r="CA2" s="29" t="s">
        <v>894</v>
      </c>
      <c r="CB2" s="29" t="s">
        <v>895</v>
      </c>
      <c r="CC2" s="29" t="s">
        <v>896</v>
      </c>
      <c r="CD2" s="29" t="s">
        <v>897</v>
      </c>
      <c r="CE2" s="29" t="s">
        <v>898</v>
      </c>
      <c r="CF2" s="29" t="s">
        <v>899</v>
      </c>
      <c r="CG2" s="29" t="s">
        <v>900</v>
      </c>
      <c r="CH2" s="29" t="s">
        <v>901</v>
      </c>
      <c r="CI2" s="29" t="s">
        <v>902</v>
      </c>
    </row>
    <row r="3" spans="1:87" s="1" customFormat="1" ht="13">
      <c r="A3" s="8">
        <v>411</v>
      </c>
      <c r="B3" s="10">
        <v>1</v>
      </c>
      <c r="C3" s="10">
        <v>4301020105.2010002</v>
      </c>
      <c r="D3" s="11" t="s">
        <v>443</v>
      </c>
      <c r="E3" s="28">
        <v>1765992.75</v>
      </c>
      <c r="F3" s="28">
        <v>1587978.33</v>
      </c>
      <c r="G3" s="28">
        <v>707577.22</v>
      </c>
      <c r="H3" s="28">
        <v>3460079.5</v>
      </c>
      <c r="I3" s="28">
        <v>1305430.6100000001</v>
      </c>
      <c r="J3" s="28">
        <v>465311.96</v>
      </c>
      <c r="K3" s="28">
        <v>2281028.13</v>
      </c>
      <c r="L3" s="28">
        <v>441446.89</v>
      </c>
      <c r="M3" s="28">
        <v>785418</v>
      </c>
      <c r="N3" s="28">
        <v>576370</v>
      </c>
      <c r="O3" s="28">
        <v>814268.32</v>
      </c>
      <c r="P3" s="28">
        <v>712373.32</v>
      </c>
      <c r="Q3" s="28">
        <v>1087809.04</v>
      </c>
      <c r="R3" s="28">
        <v>432259.5</v>
      </c>
      <c r="S3" s="28">
        <v>1345512.14</v>
      </c>
      <c r="T3" s="28">
        <v>319209.17</v>
      </c>
      <c r="U3" s="28">
        <v>256251.57</v>
      </c>
      <c r="V3" s="28">
        <v>979131.65</v>
      </c>
      <c r="W3" s="28">
        <v>908185.94</v>
      </c>
      <c r="X3" s="28">
        <v>3807163.24</v>
      </c>
      <c r="Y3" s="28">
        <v>1883614</v>
      </c>
      <c r="Z3" s="28">
        <v>4218578</v>
      </c>
      <c r="AA3" s="28">
        <v>1681158</v>
      </c>
      <c r="AB3" s="28">
        <v>1282192</v>
      </c>
      <c r="AC3" s="28">
        <v>2134549.91</v>
      </c>
      <c r="AD3" s="28">
        <v>1539947</v>
      </c>
      <c r="AE3" s="28">
        <v>1507009</v>
      </c>
      <c r="AF3" s="28">
        <v>1131132</v>
      </c>
      <c r="AG3" s="28">
        <v>2200916</v>
      </c>
      <c r="AH3" s="28">
        <v>2962103</v>
      </c>
      <c r="AI3" s="28">
        <v>551437.69999999995</v>
      </c>
      <c r="AJ3" s="28">
        <v>63187.49</v>
      </c>
      <c r="AK3" s="28">
        <v>1195785.3700000001</v>
      </c>
      <c r="AL3" s="28">
        <v>3558870.68</v>
      </c>
      <c r="AM3" s="28">
        <v>2011022.01</v>
      </c>
      <c r="AN3" s="28">
        <v>2645293.67</v>
      </c>
      <c r="AO3" s="28">
        <v>1072640</v>
      </c>
      <c r="AP3" s="28">
        <v>130683.07</v>
      </c>
      <c r="AQ3" s="28">
        <v>1435203.75</v>
      </c>
      <c r="AR3" s="28">
        <v>760404.92</v>
      </c>
      <c r="AS3" s="28">
        <v>1821407.8</v>
      </c>
      <c r="AT3" s="28">
        <v>1371440.49</v>
      </c>
      <c r="AU3" s="28">
        <v>286662.73</v>
      </c>
      <c r="AV3" s="28">
        <v>1139924.92</v>
      </c>
      <c r="AW3" s="28">
        <v>1188450.6000000001</v>
      </c>
      <c r="AX3" s="28">
        <v>2189426.9500000002</v>
      </c>
      <c r="AY3" s="28">
        <v>1190649.73</v>
      </c>
      <c r="AZ3" s="28">
        <v>1853875.14</v>
      </c>
      <c r="BA3" s="28">
        <v>174014.17</v>
      </c>
      <c r="BB3" s="28">
        <v>1802766.51</v>
      </c>
      <c r="BC3" s="28">
        <v>2140564.96</v>
      </c>
      <c r="BD3" s="28">
        <v>1540621.92</v>
      </c>
      <c r="BE3" s="26">
        <v>1858326.72</v>
      </c>
      <c r="BF3" s="26">
        <v>771852.23</v>
      </c>
      <c r="BG3" s="28">
        <v>2852610</v>
      </c>
      <c r="BH3" s="28">
        <v>390877.55</v>
      </c>
      <c r="BI3" s="28">
        <v>1362782.85</v>
      </c>
      <c r="BJ3" s="28">
        <v>1142283.77</v>
      </c>
      <c r="BK3" s="28">
        <v>646776.23</v>
      </c>
      <c r="BL3" s="28">
        <v>610942.79</v>
      </c>
      <c r="BM3" s="28">
        <v>529453.93000000005</v>
      </c>
      <c r="BN3" s="28">
        <v>543477.68000000005</v>
      </c>
      <c r="BO3" s="28">
        <v>1137830.23</v>
      </c>
      <c r="BP3" s="28">
        <v>564232.39</v>
      </c>
      <c r="BQ3" s="28">
        <v>523363.81</v>
      </c>
      <c r="BR3" s="28">
        <v>793325.82</v>
      </c>
      <c r="BS3" s="28">
        <v>491799.27</v>
      </c>
      <c r="BT3" s="28">
        <v>555146.1</v>
      </c>
      <c r="BU3" s="28">
        <v>470807.74</v>
      </c>
      <c r="BV3" s="28">
        <v>821497.24</v>
      </c>
      <c r="BW3" s="28">
        <v>683140.11</v>
      </c>
      <c r="BX3" s="28">
        <v>2657729.44</v>
      </c>
      <c r="BY3" s="28">
        <v>615169.09</v>
      </c>
      <c r="BZ3" s="28">
        <v>818894.05</v>
      </c>
      <c r="CA3" s="28">
        <v>1859588.23</v>
      </c>
      <c r="CB3" s="28">
        <v>717440.88</v>
      </c>
      <c r="CC3" s="28">
        <v>1589503.21</v>
      </c>
      <c r="CD3" s="28">
        <v>915474.03</v>
      </c>
      <c r="CE3" s="28">
        <v>251914.26</v>
      </c>
      <c r="CF3" s="28">
        <v>1040129.19</v>
      </c>
      <c r="CG3" s="28">
        <v>601974.77</v>
      </c>
      <c r="CH3" s="28">
        <v>466507.98</v>
      </c>
      <c r="CI3" s="28">
        <v>1449149</v>
      </c>
    </row>
    <row r="4" spans="1:87" s="1" customFormat="1">
      <c r="A4" s="8">
        <v>412</v>
      </c>
      <c r="B4" s="9">
        <v>2</v>
      </c>
      <c r="C4" s="8">
        <v>4301020105.2019997</v>
      </c>
      <c r="D4" s="7" t="s">
        <v>444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</row>
    <row r="5" spans="1:87" s="1" customFormat="1">
      <c r="A5" s="8">
        <v>413</v>
      </c>
      <c r="B5" s="9">
        <v>3</v>
      </c>
      <c r="C5" s="8">
        <v>4301020105.2030001</v>
      </c>
      <c r="D5" s="7" t="s">
        <v>445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6">
        <v>5310</v>
      </c>
      <c r="Q5" s="7"/>
      <c r="R5" s="7"/>
      <c r="S5" s="7"/>
      <c r="T5" s="7"/>
      <c r="U5" s="7"/>
      <c r="V5" s="7"/>
      <c r="W5" s="7"/>
      <c r="X5" s="7"/>
      <c r="Y5" s="7"/>
      <c r="Z5" s="26">
        <v>363588.75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</row>
    <row r="6" spans="1:87" s="1" customFormat="1" ht="13">
      <c r="A6" s="8">
        <v>414</v>
      </c>
      <c r="B6" s="10">
        <v>4</v>
      </c>
      <c r="C6" s="8">
        <v>4301020105.2049999</v>
      </c>
      <c r="D6" s="7" t="s">
        <v>446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1" customFormat="1">
      <c r="A7" s="8">
        <v>415</v>
      </c>
      <c r="B7" s="9">
        <v>5</v>
      </c>
      <c r="C7" s="8">
        <v>4301020105.2069998</v>
      </c>
      <c r="D7" s="7" t="s">
        <v>447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s="1" customFormat="1">
      <c r="A8" s="8">
        <v>417</v>
      </c>
      <c r="B8" s="9">
        <v>6</v>
      </c>
      <c r="C8" s="8">
        <v>4301020105.2139997</v>
      </c>
      <c r="D8" s="7" t="s">
        <v>449</v>
      </c>
      <c r="E8" s="26">
        <v>0</v>
      </c>
      <c r="F8" s="26">
        <v>0</v>
      </c>
      <c r="G8" s="26">
        <v>908541.06</v>
      </c>
      <c r="H8" s="26">
        <v>0</v>
      </c>
      <c r="I8" s="26">
        <v>478539.08</v>
      </c>
      <c r="J8" s="26">
        <v>57133.25</v>
      </c>
      <c r="K8" s="26">
        <v>0</v>
      </c>
      <c r="L8" s="26">
        <v>340963.06</v>
      </c>
      <c r="M8" s="26">
        <v>459662.08000000002</v>
      </c>
      <c r="N8" s="26">
        <v>155301.21</v>
      </c>
      <c r="O8" s="26">
        <v>158655.45000000001</v>
      </c>
      <c r="P8" s="26">
        <v>0</v>
      </c>
      <c r="Q8" s="26">
        <v>114065.66</v>
      </c>
      <c r="R8" s="26">
        <v>529276.69999999995</v>
      </c>
      <c r="S8" s="26">
        <v>253896.4</v>
      </c>
      <c r="T8" s="26">
        <v>1078411.08</v>
      </c>
      <c r="U8" s="26">
        <v>607364.06999999995</v>
      </c>
      <c r="V8" s="26">
        <v>176836.72</v>
      </c>
      <c r="W8" s="26">
        <v>218749.15</v>
      </c>
      <c r="X8" s="26">
        <v>0</v>
      </c>
      <c r="Y8" s="26">
        <v>0</v>
      </c>
      <c r="Z8" s="26">
        <v>7529</v>
      </c>
      <c r="AA8" s="26">
        <v>13277.6</v>
      </c>
      <c r="AB8" s="26">
        <v>443539.61</v>
      </c>
      <c r="AC8" s="26">
        <v>60540.23</v>
      </c>
      <c r="AD8" s="26">
        <v>0</v>
      </c>
      <c r="AE8" s="26">
        <v>443421.37</v>
      </c>
      <c r="AF8" s="26">
        <v>0</v>
      </c>
      <c r="AG8" s="26">
        <v>0</v>
      </c>
      <c r="AH8" s="26">
        <v>0</v>
      </c>
      <c r="AI8" s="26">
        <v>0</v>
      </c>
      <c r="AJ8" s="26">
        <v>33465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61287.24</v>
      </c>
      <c r="AQ8" s="7"/>
      <c r="AR8" s="26">
        <v>0</v>
      </c>
      <c r="AS8" s="26">
        <v>0</v>
      </c>
      <c r="AT8" s="26">
        <v>0</v>
      </c>
      <c r="AU8" s="26">
        <v>0</v>
      </c>
      <c r="AV8" s="26">
        <v>110752.62</v>
      </c>
      <c r="AW8" s="26">
        <v>0</v>
      </c>
      <c r="AX8" s="26">
        <v>0</v>
      </c>
      <c r="AY8" s="26">
        <v>0</v>
      </c>
      <c r="AZ8" s="26">
        <v>710036.13</v>
      </c>
      <c r="BA8" s="26">
        <v>620277.74</v>
      </c>
      <c r="BB8" s="26">
        <v>0</v>
      </c>
      <c r="BC8" s="26">
        <v>0</v>
      </c>
      <c r="BD8" s="26">
        <v>0</v>
      </c>
      <c r="BE8" s="26">
        <v>0</v>
      </c>
      <c r="BF8" s="26">
        <v>227353.7</v>
      </c>
      <c r="BG8" s="26">
        <v>0</v>
      </c>
      <c r="BH8" s="26">
        <v>226655.13</v>
      </c>
      <c r="BI8" s="26">
        <v>0</v>
      </c>
      <c r="BJ8" s="26">
        <v>326093.21999999997</v>
      </c>
      <c r="BK8" s="26">
        <v>40689.050000000003</v>
      </c>
      <c r="BL8" s="26">
        <v>263271.36</v>
      </c>
      <c r="BM8" s="26">
        <v>307280</v>
      </c>
      <c r="BN8" s="26">
        <v>44546.34</v>
      </c>
      <c r="BO8" s="26">
        <v>0</v>
      </c>
      <c r="BP8" s="26">
        <v>0.3</v>
      </c>
      <c r="BQ8" s="26">
        <v>0</v>
      </c>
      <c r="BR8" s="26">
        <v>70764.39</v>
      </c>
      <c r="BS8" s="26">
        <v>46092.82</v>
      </c>
      <c r="BT8" s="26">
        <v>33055.760000000002</v>
      </c>
      <c r="BU8" s="26">
        <v>16942.23</v>
      </c>
      <c r="BV8" s="26">
        <v>37211.74</v>
      </c>
      <c r="BW8" s="26">
        <v>9230.36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117097.31</v>
      </c>
    </row>
    <row r="9" spans="1:87" s="1" customFormat="1" ht="13">
      <c r="A9" s="8">
        <v>418</v>
      </c>
      <c r="B9" s="10">
        <v>7</v>
      </c>
      <c r="C9" s="8">
        <v>4301020105.2150002</v>
      </c>
      <c r="D9" s="7" t="s">
        <v>450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6">
        <v>66060.25</v>
      </c>
      <c r="W9" s="7"/>
      <c r="X9" s="7"/>
      <c r="Y9" s="7"/>
      <c r="Z9" s="26">
        <v>0</v>
      </c>
      <c r="AA9" s="26">
        <v>122629.5</v>
      </c>
      <c r="AB9" s="7"/>
      <c r="AC9" s="7"/>
      <c r="AD9" s="26">
        <v>72379.45</v>
      </c>
      <c r="AE9" s="7"/>
      <c r="AF9" s="7"/>
      <c r="AG9" s="7"/>
      <c r="AH9" s="7"/>
      <c r="AI9" s="7"/>
      <c r="AJ9" s="7"/>
      <c r="AK9" s="26">
        <v>19609.5</v>
      </c>
      <c r="AL9" s="26">
        <v>124813.5</v>
      </c>
      <c r="AM9" s="7"/>
      <c r="AN9" s="26">
        <v>79486.75</v>
      </c>
      <c r="AO9" s="26">
        <v>55392</v>
      </c>
      <c r="AP9" s="7"/>
      <c r="AQ9" s="26">
        <v>6336</v>
      </c>
      <c r="AR9" s="26">
        <v>26412.5</v>
      </c>
      <c r="AS9" s="7"/>
      <c r="AT9" s="7"/>
      <c r="AU9" s="26">
        <v>45638.25</v>
      </c>
      <c r="AV9" s="7"/>
      <c r="AW9" s="26">
        <v>32</v>
      </c>
      <c r="AX9" s="7"/>
      <c r="AY9" s="7"/>
      <c r="AZ9" s="7"/>
      <c r="BA9" s="7"/>
      <c r="BB9" s="7"/>
      <c r="BC9" s="7"/>
      <c r="BD9" s="7"/>
      <c r="BE9" s="7"/>
      <c r="BF9" s="26">
        <v>16</v>
      </c>
      <c r="BG9" s="7"/>
      <c r="BH9" s="7"/>
      <c r="BI9" s="7"/>
      <c r="BJ9" s="7"/>
      <c r="BK9" s="7"/>
      <c r="BL9" s="7"/>
      <c r="BM9" s="7"/>
      <c r="BN9" s="7"/>
      <c r="BO9" s="26">
        <v>32</v>
      </c>
      <c r="BP9" s="7"/>
      <c r="BQ9" s="7"/>
      <c r="BR9" s="7"/>
      <c r="BS9" s="7"/>
      <c r="BT9" s="7"/>
      <c r="BU9" s="26">
        <v>366389</v>
      </c>
      <c r="BV9" s="7"/>
      <c r="BW9" s="7"/>
      <c r="BX9" s="7"/>
      <c r="BY9" s="26">
        <v>22514</v>
      </c>
      <c r="BZ9" s="26">
        <v>46384.97</v>
      </c>
      <c r="CA9" s="7"/>
      <c r="CB9" s="26">
        <v>24997.07</v>
      </c>
      <c r="CC9" s="26">
        <v>47498.97</v>
      </c>
      <c r="CD9" s="26">
        <v>38399.410000000003</v>
      </c>
      <c r="CE9" s="7"/>
      <c r="CF9" s="7"/>
      <c r="CG9" s="7"/>
      <c r="CH9" s="7"/>
      <c r="CI9" s="7"/>
    </row>
    <row r="10" spans="1:87" s="1" customFormat="1">
      <c r="A10" s="8">
        <v>419</v>
      </c>
      <c r="B10" s="9">
        <v>8</v>
      </c>
      <c r="C10" s="8">
        <v>4301020105.217</v>
      </c>
      <c r="D10" s="7" t="s">
        <v>451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6">
        <v>141401.46</v>
      </c>
      <c r="Q10" s="7"/>
      <c r="R10" s="7"/>
      <c r="S10" s="7"/>
      <c r="T10" s="7"/>
      <c r="U10" s="7"/>
      <c r="V10" s="7"/>
      <c r="W10" s="7"/>
      <c r="X10" s="7"/>
      <c r="Y10" s="26">
        <v>42000</v>
      </c>
      <c r="Z10" s="26">
        <v>0</v>
      </c>
      <c r="AA10" s="26">
        <v>368491.7</v>
      </c>
      <c r="AB10" s="7"/>
      <c r="AC10" s="7"/>
      <c r="AD10" s="7"/>
      <c r="AE10" s="7"/>
      <c r="AF10" s="7"/>
      <c r="AG10" s="7"/>
      <c r="AH10" s="7"/>
      <c r="AI10" s="26">
        <v>227322.06</v>
      </c>
      <c r="AJ10" s="7"/>
      <c r="AK10" s="26">
        <v>98994.2</v>
      </c>
      <c r="AL10" s="26">
        <v>490048.2</v>
      </c>
      <c r="AM10" s="26">
        <v>299839</v>
      </c>
      <c r="AN10" s="26">
        <v>257077.86</v>
      </c>
      <c r="AO10" s="26">
        <v>172221.46</v>
      </c>
      <c r="AP10" s="7"/>
      <c r="AQ10" s="26">
        <v>145252.84</v>
      </c>
      <c r="AR10" s="26">
        <v>219218.54</v>
      </c>
      <c r="AS10" s="26">
        <v>517375.6</v>
      </c>
      <c r="AT10" s="26">
        <v>287965.3</v>
      </c>
      <c r="AU10" s="26">
        <v>224759.67999999999</v>
      </c>
      <c r="AV10" s="26">
        <v>112737.85</v>
      </c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6">
        <v>64375</v>
      </c>
      <c r="BL10" s="7"/>
      <c r="BM10" s="26">
        <v>133429.19</v>
      </c>
      <c r="BN10" s="7"/>
      <c r="BO10" s="7"/>
      <c r="BP10" s="7"/>
      <c r="BQ10" s="7"/>
      <c r="BR10" s="7"/>
      <c r="BS10" s="7"/>
      <c r="BT10" s="7"/>
      <c r="BU10" s="7"/>
      <c r="BV10" s="26">
        <v>573065.06999999995</v>
      </c>
      <c r="BW10" s="26">
        <v>35000</v>
      </c>
      <c r="BX10" s="7"/>
      <c r="BY10" s="7"/>
      <c r="BZ10" s="26">
        <v>431165.04</v>
      </c>
      <c r="CA10" s="7"/>
      <c r="CB10" s="7"/>
      <c r="CC10" s="7"/>
      <c r="CD10" s="26">
        <v>340512</v>
      </c>
      <c r="CE10" s="7"/>
      <c r="CF10" s="26">
        <v>130983.14</v>
      </c>
      <c r="CG10" s="7"/>
      <c r="CH10" s="7"/>
      <c r="CI10" s="7"/>
    </row>
    <row r="11" spans="1:87" s="1" customFormat="1">
      <c r="A11" s="8">
        <v>420</v>
      </c>
      <c r="B11" s="9">
        <v>9</v>
      </c>
      <c r="C11" s="8">
        <v>4301020105.2220001</v>
      </c>
      <c r="D11" s="7" t="s">
        <v>452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26">
        <v>3800</v>
      </c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</row>
    <row r="12" spans="1:87" s="1" customFormat="1" ht="13">
      <c r="A12" s="8">
        <v>421</v>
      </c>
      <c r="B12" s="10">
        <v>10</v>
      </c>
      <c r="C12" s="8">
        <v>4301020105.2229996</v>
      </c>
      <c r="D12" s="7" t="s">
        <v>453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6">
        <v>92000</v>
      </c>
      <c r="Q12" s="7"/>
      <c r="R12" s="7"/>
      <c r="S12" s="26">
        <v>210000</v>
      </c>
      <c r="T12" s="7"/>
      <c r="U12" s="7"/>
      <c r="V12" s="7"/>
      <c r="W12" s="7"/>
      <c r="X12" s="7"/>
      <c r="Y12" s="7"/>
      <c r="Z12" s="26">
        <v>0</v>
      </c>
      <c r="AA12" s="26">
        <v>78000</v>
      </c>
      <c r="AB12" s="7"/>
      <c r="AC12" s="26">
        <v>36000</v>
      </c>
      <c r="AD12" s="7"/>
      <c r="AE12" s="26">
        <v>36000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26">
        <v>19.100000000000001</v>
      </c>
      <c r="AU12" s="7"/>
      <c r="AV12" s="7"/>
      <c r="AW12" s="26">
        <v>599939.22</v>
      </c>
      <c r="AX12" s="26">
        <v>469845.06</v>
      </c>
      <c r="AY12" s="26">
        <v>321640.03999999998</v>
      </c>
      <c r="AZ12" s="26">
        <v>538801.06999999995</v>
      </c>
      <c r="BA12" s="26">
        <v>123318.24</v>
      </c>
      <c r="BB12" s="26">
        <v>308081.03999999998</v>
      </c>
      <c r="BC12" s="26">
        <v>526153.24</v>
      </c>
      <c r="BD12" s="26">
        <v>245376.64000000001</v>
      </c>
      <c r="BE12" s="26">
        <v>461912.12</v>
      </c>
      <c r="BF12" s="26">
        <v>299241.96000000002</v>
      </c>
      <c r="BG12" s="26">
        <v>155328.28</v>
      </c>
      <c r="BH12" s="26">
        <v>129718.72</v>
      </c>
      <c r="BI12" s="26">
        <v>348616.32</v>
      </c>
      <c r="BJ12" s="26">
        <v>597592.88</v>
      </c>
      <c r="BK12" s="26">
        <v>437948.74</v>
      </c>
      <c r="BL12" s="26">
        <v>403853.4</v>
      </c>
      <c r="BM12" s="7"/>
      <c r="BN12" s="7"/>
      <c r="BO12" s="26">
        <v>984944.44</v>
      </c>
      <c r="BP12" s="7"/>
      <c r="BQ12" s="7"/>
      <c r="BR12" s="7"/>
      <c r="BS12" s="7"/>
      <c r="BT12" s="7"/>
      <c r="BU12" s="26">
        <v>119084.62</v>
      </c>
      <c r="BV12" s="7"/>
      <c r="BW12" s="26">
        <v>353293.03</v>
      </c>
      <c r="BX12" s="26">
        <v>429514</v>
      </c>
      <c r="BY12" s="26">
        <v>170154</v>
      </c>
      <c r="BZ12" s="7"/>
      <c r="CA12" s="26">
        <v>428494</v>
      </c>
      <c r="CB12" s="26">
        <v>215012</v>
      </c>
      <c r="CC12" s="7"/>
      <c r="CD12" s="7"/>
      <c r="CE12" s="7"/>
      <c r="CF12" s="7"/>
      <c r="CG12" s="26">
        <v>366206.2</v>
      </c>
      <c r="CH12" s="7"/>
      <c r="CI12" s="7"/>
    </row>
    <row r="13" spans="1:87" s="1" customFormat="1">
      <c r="A13" s="8">
        <v>422</v>
      </c>
      <c r="B13" s="9">
        <v>11</v>
      </c>
      <c r="C13" s="8">
        <v>4301020105.2279997</v>
      </c>
      <c r="D13" s="7" t="s">
        <v>454</v>
      </c>
      <c r="E13" s="7"/>
      <c r="F13" s="26">
        <v>110000</v>
      </c>
      <c r="G13" s="7"/>
      <c r="H13" s="26">
        <v>103052.87</v>
      </c>
      <c r="I13" s="26">
        <v>161072.87</v>
      </c>
      <c r="J13" s="7"/>
      <c r="K13" s="7"/>
      <c r="L13" s="7"/>
      <c r="M13" s="7"/>
      <c r="N13" s="7"/>
      <c r="O13" s="7"/>
      <c r="P13" s="26">
        <v>411390</v>
      </c>
      <c r="Q13" s="26">
        <v>103052.87</v>
      </c>
      <c r="R13" s="26">
        <v>74134</v>
      </c>
      <c r="S13" s="7"/>
      <c r="T13" s="7"/>
      <c r="U13" s="7"/>
      <c r="V13" s="7"/>
      <c r="W13" s="7"/>
      <c r="X13" s="26">
        <v>418303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6">
        <v>16</v>
      </c>
      <c r="AL13" s="26">
        <v>103052.87</v>
      </c>
      <c r="AM13" s="7"/>
      <c r="AN13" s="7"/>
      <c r="AO13" s="7"/>
      <c r="AP13" s="7"/>
      <c r="AQ13" s="7"/>
      <c r="AR13" s="7"/>
      <c r="AS13" s="26">
        <v>401509.57</v>
      </c>
      <c r="AT13" s="7"/>
      <c r="AU13" s="7"/>
      <c r="AV13" s="7"/>
      <c r="AW13" s="26">
        <v>146039.6</v>
      </c>
      <c r="AX13" s="26">
        <v>97041</v>
      </c>
      <c r="AY13" s="26">
        <v>157363.23000000001</v>
      </c>
      <c r="AZ13" s="26">
        <v>257583.55</v>
      </c>
      <c r="BA13" s="26">
        <v>26199.09</v>
      </c>
      <c r="BB13" s="26">
        <v>40094.28</v>
      </c>
      <c r="BC13" s="7"/>
      <c r="BD13" s="26">
        <v>38652.449999999997</v>
      </c>
      <c r="BE13" s="26">
        <v>134834.65</v>
      </c>
      <c r="BF13" s="26">
        <v>25689.18</v>
      </c>
      <c r="BG13" s="26">
        <v>46806.7</v>
      </c>
      <c r="BH13" s="26">
        <v>22260.44</v>
      </c>
      <c r="BI13" s="26">
        <v>36696.31</v>
      </c>
      <c r="BJ13" s="26">
        <v>29175.06</v>
      </c>
      <c r="BK13" s="26">
        <v>144971.42000000001</v>
      </c>
      <c r="BL13" s="26">
        <v>21036.36</v>
      </c>
      <c r="BM13" s="26">
        <v>379561.19</v>
      </c>
      <c r="BN13" s="26">
        <v>409235.41</v>
      </c>
      <c r="BO13" s="26">
        <v>820514.25</v>
      </c>
      <c r="BP13" s="26">
        <v>611399</v>
      </c>
      <c r="BQ13" s="26">
        <v>897289.65</v>
      </c>
      <c r="BR13" s="26">
        <v>1196778.04</v>
      </c>
      <c r="BS13" s="26">
        <v>558212.15</v>
      </c>
      <c r="BT13" s="26">
        <v>556150.35</v>
      </c>
      <c r="BU13" s="26">
        <v>462279.37</v>
      </c>
      <c r="BV13" s="26">
        <v>346062.64</v>
      </c>
      <c r="BW13" s="26">
        <v>1321479.3999999999</v>
      </c>
      <c r="BX13" s="26">
        <v>108953.87</v>
      </c>
      <c r="BY13" s="26">
        <v>44962</v>
      </c>
      <c r="BZ13" s="26">
        <v>672</v>
      </c>
      <c r="CA13" s="26">
        <v>32</v>
      </c>
      <c r="CB13" s="26">
        <v>214850</v>
      </c>
      <c r="CC13" s="7"/>
      <c r="CD13" s="26">
        <v>5046</v>
      </c>
      <c r="CE13" s="26">
        <v>687187.72</v>
      </c>
      <c r="CF13" s="7"/>
      <c r="CG13" s="26">
        <v>16172.22</v>
      </c>
      <c r="CH13" s="26">
        <v>43625</v>
      </c>
      <c r="CI13" s="7"/>
    </row>
    <row r="14" spans="1:87" s="1" customFormat="1">
      <c r="A14" s="8">
        <v>423</v>
      </c>
      <c r="B14" s="9">
        <v>12</v>
      </c>
      <c r="C14" s="8">
        <v>4301020105.2290001</v>
      </c>
      <c r="D14" s="7" t="s">
        <v>455</v>
      </c>
      <c r="E14" s="26">
        <v>-776987.49</v>
      </c>
      <c r="F14" s="26">
        <v>-387639.77</v>
      </c>
      <c r="G14" s="26">
        <v>0</v>
      </c>
      <c r="H14" s="26">
        <v>-1592997.69</v>
      </c>
      <c r="I14" s="26">
        <v>0</v>
      </c>
      <c r="J14" s="26">
        <v>0</v>
      </c>
      <c r="K14" s="26">
        <v>-1037281.62</v>
      </c>
      <c r="L14" s="26">
        <v>0</v>
      </c>
      <c r="M14" s="26">
        <v>0</v>
      </c>
      <c r="N14" s="26">
        <v>0</v>
      </c>
      <c r="O14" s="26">
        <v>0</v>
      </c>
      <c r="P14" s="26">
        <v>-122869.11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-1629330.92</v>
      </c>
      <c r="Y14" s="26">
        <v>-694683.92</v>
      </c>
      <c r="Z14" s="26">
        <v>-2654849.71</v>
      </c>
      <c r="AA14" s="26">
        <v>-513082.37</v>
      </c>
      <c r="AB14" s="26">
        <v>0</v>
      </c>
      <c r="AC14" s="26">
        <v>-1067063.6100000001</v>
      </c>
      <c r="AD14" s="26">
        <v>-581752.39</v>
      </c>
      <c r="AE14" s="26">
        <v>-76294.22</v>
      </c>
      <c r="AF14" s="26">
        <v>-271122.69</v>
      </c>
      <c r="AG14" s="26">
        <v>-552640.34</v>
      </c>
      <c r="AH14" s="26">
        <v>-1191496.26</v>
      </c>
      <c r="AI14" s="26">
        <v>-34332.54</v>
      </c>
      <c r="AJ14" s="26">
        <v>-63187.49</v>
      </c>
      <c r="AK14" s="26">
        <v>-754208.46</v>
      </c>
      <c r="AL14" s="26">
        <v>-1935868.58</v>
      </c>
      <c r="AM14" s="26">
        <v>-532011.29</v>
      </c>
      <c r="AN14" s="26">
        <v>-1686205.55</v>
      </c>
      <c r="AO14" s="26">
        <v>-320527.39</v>
      </c>
      <c r="AP14" s="26">
        <v>-41909.699999999997</v>
      </c>
      <c r="AQ14" s="26">
        <v>-998690.16</v>
      </c>
      <c r="AR14" s="26">
        <v>-286869.90000000002</v>
      </c>
      <c r="AS14" s="26">
        <v>-931905.59</v>
      </c>
      <c r="AT14" s="26">
        <v>-925339.18</v>
      </c>
      <c r="AU14" s="26">
        <v>-16041.1</v>
      </c>
      <c r="AV14" s="26">
        <v>-954377.84</v>
      </c>
      <c r="AW14" s="26">
        <v>-165224.63</v>
      </c>
      <c r="AX14" s="26">
        <v>-918201.15</v>
      </c>
      <c r="AY14" s="26">
        <v>-207580.51</v>
      </c>
      <c r="AZ14" s="26">
        <v>0</v>
      </c>
      <c r="BA14" s="26">
        <v>0</v>
      </c>
      <c r="BB14" s="26">
        <v>-869567.1</v>
      </c>
      <c r="BC14" s="26">
        <v>-1355084.37</v>
      </c>
      <c r="BD14" s="26">
        <v>-838168.99</v>
      </c>
      <c r="BE14" s="26">
        <v>-668830.79</v>
      </c>
      <c r="BF14" s="26">
        <v>0</v>
      </c>
      <c r="BG14" s="26">
        <v>-1978561.72</v>
      </c>
      <c r="BH14" s="26">
        <v>0</v>
      </c>
      <c r="BI14" s="26">
        <v>-71519.98</v>
      </c>
      <c r="BJ14" s="26">
        <v>0</v>
      </c>
      <c r="BK14" s="26">
        <v>0</v>
      </c>
      <c r="BL14" s="26">
        <v>0</v>
      </c>
      <c r="BM14" s="26">
        <v>-378474.84</v>
      </c>
      <c r="BN14" s="26">
        <v>-422225.74</v>
      </c>
      <c r="BO14" s="26">
        <v>-644214.43000000005</v>
      </c>
      <c r="BP14" s="26">
        <v>-381469.16</v>
      </c>
      <c r="BQ14" s="26">
        <v>-359364.22</v>
      </c>
      <c r="BR14" s="26">
        <v>-661653.27</v>
      </c>
      <c r="BS14" s="26">
        <v>-301561.42</v>
      </c>
      <c r="BT14" s="26">
        <v>-406922.48</v>
      </c>
      <c r="BU14" s="26">
        <v>-300517.62</v>
      </c>
      <c r="BV14" s="26">
        <v>-702817.45</v>
      </c>
      <c r="BW14" s="26">
        <v>-130154.13</v>
      </c>
      <c r="BX14" s="26">
        <v>-1921369.24</v>
      </c>
      <c r="BY14" s="26">
        <v>-52034.3</v>
      </c>
      <c r="BZ14" s="26">
        <v>-51889.11</v>
      </c>
      <c r="CA14" s="26">
        <v>-1166657.6200000001</v>
      </c>
      <c r="CB14" s="26">
        <v>-294283.87</v>
      </c>
      <c r="CC14" s="26">
        <v>-571105.87</v>
      </c>
      <c r="CD14" s="26">
        <v>-386309.48</v>
      </c>
      <c r="CE14" s="26">
        <v>-151514.5</v>
      </c>
      <c r="CF14" s="26">
        <v>-48916.44</v>
      </c>
      <c r="CG14" s="26">
        <v>-96235.47</v>
      </c>
      <c r="CH14" s="26">
        <v>-292128.74</v>
      </c>
      <c r="CI14" s="26">
        <v>-140233.06</v>
      </c>
    </row>
    <row r="15" spans="1:87" s="1" customFormat="1" ht="13">
      <c r="A15" s="8">
        <v>424</v>
      </c>
      <c r="B15" s="10">
        <v>13</v>
      </c>
      <c r="C15" s="8">
        <v>4301020105.2309999</v>
      </c>
      <c r="D15" s="7" t="s">
        <v>456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1:87" s="1" customFormat="1">
      <c r="A16" s="8">
        <v>425</v>
      </c>
      <c r="B16" s="9">
        <v>14</v>
      </c>
      <c r="C16" s="8">
        <v>4301020105.2320004</v>
      </c>
      <c r="D16" s="7" t="s">
        <v>457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1:87" s="1" customFormat="1">
      <c r="A17" s="8">
        <v>426</v>
      </c>
      <c r="B17" s="9">
        <v>15</v>
      </c>
      <c r="C17" s="8">
        <v>4301020105.2390003</v>
      </c>
      <c r="D17" s="7" t="s">
        <v>458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s="1" customFormat="1" ht="13">
      <c r="A18" s="8">
        <v>427</v>
      </c>
      <c r="B18" s="10">
        <v>16</v>
      </c>
      <c r="C18" s="8">
        <v>4301020105.2399998</v>
      </c>
      <c r="D18" s="7" t="s">
        <v>459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</row>
    <row r="19" spans="1:87" s="1" customFormat="1">
      <c r="A19" s="8">
        <v>428</v>
      </c>
      <c r="B19" s="9">
        <v>17</v>
      </c>
      <c r="C19" s="8">
        <v>4301020105.2410002</v>
      </c>
      <c r="D19" s="7" t="s">
        <v>460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</row>
    <row r="20" spans="1:87" s="1" customFormat="1">
      <c r="A20" s="8">
        <v>429</v>
      </c>
      <c r="B20" s="9">
        <v>18</v>
      </c>
      <c r="C20" s="8">
        <v>4301020105.2419996</v>
      </c>
      <c r="D20" s="7" t="s">
        <v>461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26">
        <v>0</v>
      </c>
      <c r="CE20" s="7"/>
      <c r="CF20" s="7"/>
      <c r="CG20" s="7"/>
      <c r="CH20" s="7"/>
      <c r="CI20" s="7"/>
    </row>
    <row r="21" spans="1:87" s="1" customFormat="1" ht="13">
      <c r="A21" s="8">
        <v>430</v>
      </c>
      <c r="B21" s="10">
        <v>19</v>
      </c>
      <c r="C21" s="8">
        <v>4301020105.243</v>
      </c>
      <c r="D21" s="7" t="s">
        <v>462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</row>
    <row r="22" spans="1:87" s="1" customFormat="1">
      <c r="A22" s="8">
        <v>431</v>
      </c>
      <c r="B22" s="9">
        <v>20</v>
      </c>
      <c r="C22" s="8">
        <v>4301020105.2440004</v>
      </c>
      <c r="D22" s="7" t="s">
        <v>463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1:87" s="1" customFormat="1">
      <c r="A23" s="8">
        <v>432</v>
      </c>
      <c r="B23" s="9">
        <v>21</v>
      </c>
      <c r="C23" s="8">
        <v>4301020105.2449999</v>
      </c>
      <c r="D23" s="7" t="s">
        <v>464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</row>
    <row r="24" spans="1:87" s="1" customFormat="1" ht="13">
      <c r="A24" s="8">
        <v>433</v>
      </c>
      <c r="B24" s="10">
        <v>22</v>
      </c>
      <c r="C24" s="8">
        <v>4301020105.2460003</v>
      </c>
      <c r="D24" s="7" t="s">
        <v>465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87" s="1" customFormat="1">
      <c r="A25" s="8">
        <v>434</v>
      </c>
      <c r="B25" s="9">
        <v>23</v>
      </c>
      <c r="C25" s="8">
        <v>4301020105.2469997</v>
      </c>
      <c r="D25" s="7" t="s">
        <v>466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</row>
    <row r="26" spans="1:87" s="1" customFormat="1">
      <c r="A26" s="8">
        <v>435</v>
      </c>
      <c r="B26" s="9">
        <v>24</v>
      </c>
      <c r="C26" s="8">
        <v>4301020105.2480001</v>
      </c>
      <c r="D26" s="7" t="s">
        <v>467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</row>
    <row r="27" spans="1:87" s="1" customFormat="1" ht="13">
      <c r="A27" s="8">
        <v>436</v>
      </c>
      <c r="B27" s="10">
        <v>25</v>
      </c>
      <c r="C27" s="8">
        <v>4301020105.2489996</v>
      </c>
      <c r="D27" s="7" t="s">
        <v>468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</row>
    <row r="28" spans="1:87" s="1" customFormat="1">
      <c r="A28" s="8">
        <v>437</v>
      </c>
      <c r="B28" s="9">
        <v>26</v>
      </c>
      <c r="C28" s="8">
        <v>4301020105.2510004</v>
      </c>
      <c r="D28" s="7" t="s">
        <v>469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1:87" s="1" customFormat="1">
      <c r="A29" s="8">
        <v>438</v>
      </c>
      <c r="B29" s="9">
        <v>27</v>
      </c>
      <c r="C29" s="8">
        <v>4301020105.2519999</v>
      </c>
      <c r="D29" s="7" t="s">
        <v>470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1:87" s="1" customFormat="1" ht="13">
      <c r="A30" s="8">
        <v>439</v>
      </c>
      <c r="B30" s="10">
        <v>28</v>
      </c>
      <c r="C30" s="8">
        <v>4301020105.2530003</v>
      </c>
      <c r="D30" s="7" t="s">
        <v>471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1:87" s="1" customFormat="1">
      <c r="A31" s="8">
        <v>440</v>
      </c>
      <c r="B31" s="9">
        <v>29</v>
      </c>
      <c r="C31" s="8">
        <v>4301020105.2539997</v>
      </c>
      <c r="D31" s="7" t="s">
        <v>472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1:87" s="1" customFormat="1">
      <c r="A32" s="8">
        <v>441</v>
      </c>
      <c r="B32" s="9">
        <v>30</v>
      </c>
      <c r="C32" s="8">
        <v>4301020105.2550001</v>
      </c>
      <c r="D32" s="7" t="s">
        <v>473</v>
      </c>
      <c r="E32" s="26">
        <v>316454.48</v>
      </c>
      <c r="F32" s="26">
        <v>237875.94</v>
      </c>
      <c r="G32" s="26">
        <v>111983.5</v>
      </c>
      <c r="H32" s="26">
        <v>384397.93</v>
      </c>
      <c r="I32" s="26">
        <v>313526.32</v>
      </c>
      <c r="J32" s="26">
        <v>116488.85</v>
      </c>
      <c r="K32" s="26">
        <v>427082.12</v>
      </c>
      <c r="L32" s="26">
        <v>151057.54999999999</v>
      </c>
      <c r="M32" s="26">
        <v>242829.74</v>
      </c>
      <c r="N32" s="26">
        <v>80970.5</v>
      </c>
      <c r="O32" s="26">
        <v>162440.07</v>
      </c>
      <c r="P32" s="26">
        <v>93096.25</v>
      </c>
      <c r="Q32" s="26">
        <v>279490.01</v>
      </c>
      <c r="R32" s="26">
        <v>125616.13</v>
      </c>
      <c r="S32" s="26">
        <v>136865.25</v>
      </c>
      <c r="T32" s="26">
        <v>235681.36</v>
      </c>
      <c r="U32" s="26">
        <v>45122</v>
      </c>
      <c r="V32" s="7"/>
      <c r="W32" s="26">
        <v>64245.5</v>
      </c>
      <c r="X32" s="7"/>
      <c r="Y32" s="26">
        <v>125806.5</v>
      </c>
      <c r="Z32" s="26">
        <v>183045</v>
      </c>
      <c r="AA32" s="7"/>
      <c r="AB32" s="7"/>
      <c r="AC32" s="7"/>
      <c r="AD32" s="7"/>
      <c r="AE32" s="26">
        <v>155057.25</v>
      </c>
      <c r="AF32" s="26">
        <v>60905.25</v>
      </c>
      <c r="AG32" s="26">
        <v>117433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26">
        <v>44077.75</v>
      </c>
      <c r="AU32" s="7"/>
      <c r="AV32" s="7"/>
      <c r="AW32" s="26">
        <v>129589.75</v>
      </c>
      <c r="AX32" s="26">
        <v>152065.25</v>
      </c>
      <c r="AY32" s="26">
        <v>98767.5</v>
      </c>
      <c r="AZ32" s="26">
        <v>227481</v>
      </c>
      <c r="BA32" s="26">
        <v>26810</v>
      </c>
      <c r="BB32" s="26">
        <v>82251</v>
      </c>
      <c r="BC32" s="26">
        <v>92124.75</v>
      </c>
      <c r="BD32" s="26">
        <v>58751</v>
      </c>
      <c r="BE32" s="26">
        <v>116618</v>
      </c>
      <c r="BF32" s="26">
        <v>73515.75</v>
      </c>
      <c r="BG32" s="26">
        <v>81670</v>
      </c>
      <c r="BH32" s="26">
        <v>20353.5</v>
      </c>
      <c r="BI32" s="26">
        <v>95773.5</v>
      </c>
      <c r="BJ32" s="26">
        <v>119852.5</v>
      </c>
      <c r="BK32" s="26">
        <v>105819</v>
      </c>
      <c r="BL32" s="26">
        <v>81787.75</v>
      </c>
      <c r="BM32" s="7"/>
      <c r="BN32" s="7"/>
      <c r="BO32" s="7"/>
      <c r="BP32" s="7"/>
      <c r="BQ32" s="26">
        <v>159603.9</v>
      </c>
      <c r="BR32" s="7"/>
      <c r="BS32" s="7"/>
      <c r="BT32" s="7"/>
      <c r="BU32" s="7"/>
      <c r="BV32" s="7"/>
      <c r="BW32" s="7"/>
      <c r="BX32" s="26">
        <v>49510.23</v>
      </c>
      <c r="BY32" s="7"/>
      <c r="BZ32" s="7"/>
      <c r="CA32" s="26">
        <v>48577.94</v>
      </c>
      <c r="CB32" s="7"/>
      <c r="CC32" s="7"/>
      <c r="CD32" s="7"/>
      <c r="CE32" s="7"/>
      <c r="CF32" s="26">
        <v>90025</v>
      </c>
      <c r="CG32" s="26">
        <v>87176</v>
      </c>
      <c r="CH32" s="7"/>
      <c r="CI32" s="7"/>
    </row>
    <row r="33" spans="1:87" s="1" customFormat="1" ht="13">
      <c r="A33" s="8">
        <v>442</v>
      </c>
      <c r="B33" s="10">
        <v>31</v>
      </c>
      <c r="C33" s="8">
        <v>4301020105.2559996</v>
      </c>
      <c r="D33" s="7" t="s">
        <v>474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1:87" s="1" customFormat="1">
      <c r="A34" s="8">
        <v>443</v>
      </c>
      <c r="B34" s="9">
        <v>32</v>
      </c>
      <c r="C34" s="8">
        <v>4301020105.257</v>
      </c>
      <c r="D34" s="7" t="s">
        <v>475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</row>
    <row r="35" spans="1:87" s="1" customFormat="1">
      <c r="A35" s="8">
        <v>444</v>
      </c>
      <c r="B35" s="9">
        <v>33</v>
      </c>
      <c r="C35" s="8">
        <v>4301020105.2580004</v>
      </c>
      <c r="D35" s="7" t="s">
        <v>476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1:87" s="1" customFormat="1" ht="13">
      <c r="A36" s="8">
        <v>445</v>
      </c>
      <c r="B36" s="10">
        <v>34</v>
      </c>
      <c r="C36" s="8">
        <v>4301020105.2589998</v>
      </c>
      <c r="D36" s="7" t="s">
        <v>477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1:87" s="1" customFormat="1">
      <c r="A37" s="8">
        <v>446</v>
      </c>
      <c r="B37" s="9">
        <v>35</v>
      </c>
      <c r="C37" s="8">
        <v>4301020105.2600002</v>
      </c>
      <c r="D37" s="7" t="s">
        <v>478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1:87" s="1" customFormat="1">
      <c r="A38" s="8">
        <v>447</v>
      </c>
      <c r="B38" s="9">
        <v>36</v>
      </c>
      <c r="C38" s="8">
        <v>4301020105.2609997</v>
      </c>
      <c r="D38" s="7" t="s">
        <v>479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</row>
    <row r="39" spans="1:87" s="1" customFormat="1" ht="13">
      <c r="A39" s="8">
        <v>448</v>
      </c>
      <c r="B39" s="10">
        <v>37</v>
      </c>
      <c r="C39" s="8">
        <v>4301020105.2620001</v>
      </c>
      <c r="D39" s="7" t="s">
        <v>480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</row>
    <row r="40" spans="1:87" s="1" customFormat="1">
      <c r="A40" s="8">
        <v>449</v>
      </c>
      <c r="B40" s="9">
        <v>38</v>
      </c>
      <c r="C40" s="8">
        <v>4301020105.2629995</v>
      </c>
      <c r="D40" s="7" t="s">
        <v>28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</row>
    <row r="41" spans="1:87" s="1" customFormat="1">
      <c r="A41" s="8">
        <v>450</v>
      </c>
      <c r="B41" s="9">
        <v>39</v>
      </c>
      <c r="C41" s="8">
        <v>4301020105.2639999</v>
      </c>
      <c r="D41" s="7" t="s">
        <v>481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</row>
    <row r="42" spans="1:87" s="1" customFormat="1" ht="13">
      <c r="A42" s="8">
        <v>451</v>
      </c>
      <c r="B42" s="10">
        <v>40</v>
      </c>
      <c r="C42" s="8">
        <v>4301020105.2650003</v>
      </c>
      <c r="D42" s="7" t="s">
        <v>482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</row>
    <row r="43" spans="1:87" s="1" customFormat="1">
      <c r="A43" s="8">
        <v>452</v>
      </c>
      <c r="B43" s="9">
        <v>41</v>
      </c>
      <c r="C43" s="8">
        <v>4301020105.2659998</v>
      </c>
      <c r="D43" s="7" t="s">
        <v>483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</row>
    <row r="44" spans="1:87" s="18" customFormat="1" ht="13">
      <c r="A44" s="10">
        <v>387</v>
      </c>
      <c r="B44" s="9">
        <v>42</v>
      </c>
      <c r="C44" s="10">
        <v>4301020102.1049995</v>
      </c>
      <c r="D44" s="11" t="s">
        <v>36</v>
      </c>
      <c r="E44" s="11"/>
      <c r="F44" s="11"/>
      <c r="G44" s="11"/>
      <c r="H44" s="11"/>
      <c r="I44" s="28">
        <v>233380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7"/>
      <c r="BF44" s="7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" customFormat="1" ht="13">
      <c r="A45" s="8">
        <v>389</v>
      </c>
      <c r="B45" s="10">
        <v>43</v>
      </c>
      <c r="C45" s="10">
        <v>4301020104.1040001</v>
      </c>
      <c r="D45" s="11" t="s">
        <v>423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8">
        <v>320</v>
      </c>
      <c r="R45" s="11"/>
      <c r="S45" s="11"/>
      <c r="T45" s="11"/>
      <c r="U45" s="11"/>
      <c r="V45" s="11"/>
      <c r="W45" s="11"/>
      <c r="X45" s="11"/>
      <c r="Y45" s="11"/>
      <c r="Z45" s="28">
        <v>770</v>
      </c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28">
        <v>30</v>
      </c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7"/>
      <c r="BF45" s="7"/>
      <c r="BG45" s="11"/>
      <c r="BH45" s="11"/>
      <c r="BI45" s="11"/>
      <c r="BJ45" s="11"/>
      <c r="BK45" s="28">
        <v>200</v>
      </c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" customFormat="1">
      <c r="A46" s="8">
        <v>390</v>
      </c>
      <c r="B46" s="9">
        <v>44</v>
      </c>
      <c r="C46" s="8">
        <v>4301020104.1049995</v>
      </c>
      <c r="D46" s="7" t="s">
        <v>424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</row>
    <row r="47" spans="1:87" s="1" customFormat="1" ht="13">
      <c r="A47" s="8">
        <v>399</v>
      </c>
      <c r="B47" s="9">
        <v>45</v>
      </c>
      <c r="C47" s="10">
        <v>4301020104.8009996</v>
      </c>
      <c r="D47" s="11" t="s">
        <v>431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7"/>
      <c r="BF47" s="7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" customFormat="1" ht="13">
      <c r="A48" s="8">
        <v>400</v>
      </c>
      <c r="B48" s="10">
        <v>46</v>
      </c>
      <c r="C48" s="8">
        <v>4301020104.802</v>
      </c>
      <c r="D48" s="7" t="s">
        <v>432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</row>
    <row r="49" spans="1:87" s="1" customFormat="1">
      <c r="A49" s="8">
        <v>401</v>
      </c>
      <c r="B49" s="9">
        <v>47</v>
      </c>
      <c r="C49" s="8">
        <v>4301020104.8030005</v>
      </c>
      <c r="D49" s="7" t="s">
        <v>433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</row>
    <row r="50" spans="1:87" s="1" customFormat="1">
      <c r="A50" s="8">
        <v>402</v>
      </c>
      <c r="B50" s="9">
        <v>48</v>
      </c>
      <c r="C50" s="8">
        <v>4301020104.8039999</v>
      </c>
      <c r="D50" s="7" t="s">
        <v>434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1:87" s="1" customFormat="1" ht="13">
      <c r="A51" s="8">
        <v>403</v>
      </c>
      <c r="B51" s="10">
        <v>49</v>
      </c>
      <c r="C51" s="8">
        <v>4301020104.8050003</v>
      </c>
      <c r="D51" s="7" t="s">
        <v>435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</row>
    <row r="52" spans="1:87" s="1" customFormat="1">
      <c r="A52" s="8">
        <v>404</v>
      </c>
      <c r="B52" s="9">
        <v>50</v>
      </c>
      <c r="C52" s="8">
        <v>4301020104.8059998</v>
      </c>
      <c r="D52" s="7" t="s">
        <v>436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</row>
    <row r="53" spans="1:87" s="1" customFormat="1">
      <c r="A53" s="8">
        <v>405</v>
      </c>
      <c r="B53" s="9">
        <v>51</v>
      </c>
      <c r="C53" s="8">
        <v>4301020104.8070002</v>
      </c>
      <c r="D53" s="7" t="s">
        <v>437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</row>
    <row r="54" spans="1:87" s="1" customFormat="1" ht="13">
      <c r="A54" s="8">
        <v>406</v>
      </c>
      <c r="B54" s="10">
        <v>52</v>
      </c>
      <c r="C54" s="8">
        <v>4301020104.8079996</v>
      </c>
      <c r="D54" s="7" t="s">
        <v>438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</row>
    <row r="55" spans="1:87" s="1" customFormat="1">
      <c r="A55" s="8">
        <v>407</v>
      </c>
      <c r="B55" s="9">
        <v>53</v>
      </c>
      <c r="C55" s="8">
        <v>4301020104.809</v>
      </c>
      <c r="D55" s="7" t="s">
        <v>439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</row>
    <row r="56" spans="1:87" s="1" customFormat="1">
      <c r="A56" s="8">
        <v>408</v>
      </c>
      <c r="B56" s="9">
        <v>54</v>
      </c>
      <c r="C56" s="8">
        <v>4301020104.8100004</v>
      </c>
      <c r="D56" s="7" t="s">
        <v>440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</row>
    <row r="57" spans="1:87" s="1" customFormat="1" ht="13">
      <c r="A57" s="8">
        <v>409</v>
      </c>
      <c r="B57" s="10">
        <v>55</v>
      </c>
      <c r="C57" s="8">
        <v>4301020104.8109999</v>
      </c>
      <c r="D57" s="7" t="s">
        <v>441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</row>
    <row r="58" spans="1:87" s="1" customFormat="1">
      <c r="A58" s="8">
        <v>410</v>
      </c>
      <c r="B58" s="9">
        <v>56</v>
      </c>
      <c r="C58" s="8">
        <v>4301020104.8120003</v>
      </c>
      <c r="D58" s="7" t="s">
        <v>442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</row>
    <row r="59" spans="1:87" s="1" customFormat="1" ht="13">
      <c r="A59" s="8">
        <v>393</v>
      </c>
      <c r="B59" s="9">
        <v>57</v>
      </c>
      <c r="C59" s="10">
        <v>4301020104.401</v>
      </c>
      <c r="D59" s="11" t="s">
        <v>29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7"/>
      <c r="BF59" s="7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" customFormat="1" ht="13">
      <c r="A60" s="8">
        <v>394</v>
      </c>
      <c r="B60" s="10">
        <v>58</v>
      </c>
      <c r="C60" s="8">
        <v>4301020104.4020004</v>
      </c>
      <c r="D60" s="7" t="s">
        <v>30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</row>
    <row r="61" spans="1:87" s="1" customFormat="1">
      <c r="A61" s="8">
        <v>395</v>
      </c>
      <c r="B61" s="9">
        <v>59</v>
      </c>
      <c r="C61" s="8">
        <v>4301020104.4049997</v>
      </c>
      <c r="D61" s="7" t="s">
        <v>427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</row>
    <row r="62" spans="1:87" s="1" customFormat="1">
      <c r="A62" s="8">
        <v>396</v>
      </c>
      <c r="B62" s="9">
        <v>60</v>
      </c>
      <c r="C62" s="8">
        <v>4301020104.4060001</v>
      </c>
      <c r="D62" s="7" t="s">
        <v>428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</row>
    <row r="63" spans="1:87" s="1" customFormat="1" ht="13">
      <c r="A63" s="8">
        <v>397</v>
      </c>
      <c r="B63" s="10">
        <v>61</v>
      </c>
      <c r="C63" s="8">
        <v>4301020104.6020002</v>
      </c>
      <c r="D63" s="7" t="s">
        <v>429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</row>
    <row r="64" spans="1:87" s="1" customFormat="1">
      <c r="A64" s="8">
        <v>398</v>
      </c>
      <c r="B64" s="9">
        <v>62</v>
      </c>
      <c r="C64" s="8">
        <v>4301020104.6029997</v>
      </c>
      <c r="D64" s="7" t="s">
        <v>430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1:87" s="1" customFormat="1" ht="13">
      <c r="A65" s="8">
        <v>453</v>
      </c>
      <c r="B65" s="9">
        <v>63</v>
      </c>
      <c r="C65" s="10">
        <v>4301020106.3030005</v>
      </c>
      <c r="D65" s="11" t="s">
        <v>31</v>
      </c>
      <c r="E65" s="28">
        <v>20187.07</v>
      </c>
      <c r="F65" s="11"/>
      <c r="G65" s="28">
        <v>5713.34</v>
      </c>
      <c r="H65" s="11"/>
      <c r="I65" s="28">
        <v>51856.6</v>
      </c>
      <c r="J65" s="11"/>
      <c r="K65" s="11"/>
      <c r="L65" s="28">
        <v>6310.89</v>
      </c>
      <c r="M65" s="11"/>
      <c r="N65" s="28">
        <v>18957.009999999998</v>
      </c>
      <c r="O65" s="28">
        <v>4680.22</v>
      </c>
      <c r="P65" s="28">
        <v>13937.19</v>
      </c>
      <c r="Q65" s="28">
        <v>9043.75</v>
      </c>
      <c r="R65" s="28">
        <v>11805.3</v>
      </c>
      <c r="S65" s="28">
        <v>3047.67</v>
      </c>
      <c r="T65" s="11"/>
      <c r="U65" s="11"/>
      <c r="V65" s="11"/>
      <c r="W65" s="11"/>
      <c r="X65" s="28">
        <v>29200</v>
      </c>
      <c r="Y65" s="28">
        <v>1400</v>
      </c>
      <c r="Z65" s="28">
        <v>39545.660000000003</v>
      </c>
      <c r="AA65" s="28">
        <v>4930</v>
      </c>
      <c r="AB65" s="28">
        <v>8400</v>
      </c>
      <c r="AC65" s="28">
        <v>2400</v>
      </c>
      <c r="AD65" s="28">
        <v>1200</v>
      </c>
      <c r="AE65" s="28">
        <v>20200</v>
      </c>
      <c r="AF65" s="28">
        <v>14800</v>
      </c>
      <c r="AG65" s="28">
        <v>1394</v>
      </c>
      <c r="AH65" s="28">
        <v>11400</v>
      </c>
      <c r="AI65" s="28">
        <v>6200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28">
        <v>12985</v>
      </c>
      <c r="AT65" s="11"/>
      <c r="AU65" s="11"/>
      <c r="AV65" s="11"/>
      <c r="AW65" s="28">
        <v>17800</v>
      </c>
      <c r="AX65" s="28">
        <v>8200</v>
      </c>
      <c r="AY65" s="28">
        <v>5800</v>
      </c>
      <c r="AZ65" s="11"/>
      <c r="BA65" s="11"/>
      <c r="BB65" s="28">
        <v>3400</v>
      </c>
      <c r="BC65" s="28">
        <v>4000</v>
      </c>
      <c r="BD65" s="11"/>
      <c r="BE65" s="7"/>
      <c r="BF65" s="26">
        <v>13800</v>
      </c>
      <c r="BG65" s="28">
        <v>6600</v>
      </c>
      <c r="BH65" s="28">
        <v>600</v>
      </c>
      <c r="BI65" s="11"/>
      <c r="BJ65" s="11"/>
      <c r="BK65" s="28">
        <v>11800</v>
      </c>
      <c r="BL65" s="28">
        <v>13000</v>
      </c>
      <c r="BM65" s="11"/>
      <c r="BN65" s="11"/>
      <c r="BO65" s="28">
        <v>58400</v>
      </c>
      <c r="BP65" s="11"/>
      <c r="BQ65" s="11"/>
      <c r="BR65" s="11"/>
      <c r="BS65" s="11"/>
      <c r="BT65" s="11"/>
      <c r="BU65" s="11"/>
      <c r="BV65" s="11"/>
      <c r="BW65" s="11"/>
      <c r="BX65" s="28">
        <v>17600</v>
      </c>
      <c r="BY65" s="28">
        <v>0</v>
      </c>
      <c r="BZ65" s="28">
        <v>0</v>
      </c>
      <c r="CA65" s="28">
        <v>0</v>
      </c>
      <c r="CB65" s="28">
        <v>0</v>
      </c>
      <c r="CC65" s="11"/>
      <c r="CD65" s="28">
        <v>0</v>
      </c>
      <c r="CE65" s="11"/>
      <c r="CF65" s="28">
        <v>9171.6200000000008</v>
      </c>
      <c r="CG65" s="11"/>
      <c r="CH65" s="11"/>
      <c r="CI65" s="11"/>
    </row>
    <row r="66" spans="1:87" s="1" customFormat="1" ht="13">
      <c r="A66" s="8">
        <v>454</v>
      </c>
      <c r="B66" s="10">
        <v>64</v>
      </c>
      <c r="C66" s="8">
        <v>4301020106.3050003</v>
      </c>
      <c r="D66" s="7" t="s">
        <v>484</v>
      </c>
      <c r="E66" s="26">
        <v>61093.25</v>
      </c>
      <c r="F66" s="26">
        <v>97386.22</v>
      </c>
      <c r="G66" s="26">
        <v>47321.06</v>
      </c>
      <c r="H66" s="26">
        <v>276124.25</v>
      </c>
      <c r="I66" s="26">
        <v>37573.58</v>
      </c>
      <c r="J66" s="26">
        <v>4980.1000000000004</v>
      </c>
      <c r="K66" s="26">
        <v>98430.3</v>
      </c>
      <c r="L66" s="26">
        <v>13875.51</v>
      </c>
      <c r="M66" s="26">
        <v>10282.75</v>
      </c>
      <c r="N66" s="26">
        <v>14893</v>
      </c>
      <c r="O66" s="26">
        <v>24749.96</v>
      </c>
      <c r="P66" s="26">
        <v>38150.050000000003</v>
      </c>
      <c r="Q66" s="26">
        <v>102370.56</v>
      </c>
      <c r="R66" s="26">
        <v>26560.02</v>
      </c>
      <c r="S66" s="26">
        <v>70104.460000000006</v>
      </c>
      <c r="T66" s="26">
        <v>39831.51</v>
      </c>
      <c r="U66" s="26">
        <v>14761.51</v>
      </c>
      <c r="V66" s="26">
        <v>36149.699999999997</v>
      </c>
      <c r="W66" s="26">
        <v>27734.9</v>
      </c>
      <c r="X66" s="26">
        <v>346033</v>
      </c>
      <c r="Y66" s="26">
        <v>88961</v>
      </c>
      <c r="Z66" s="26">
        <v>221396</v>
      </c>
      <c r="AA66" s="26">
        <v>66511</v>
      </c>
      <c r="AB66" s="26">
        <v>54294</v>
      </c>
      <c r="AC66" s="26">
        <v>42648</v>
      </c>
      <c r="AD66" s="26">
        <v>57955</v>
      </c>
      <c r="AE66" s="26">
        <v>93484</v>
      </c>
      <c r="AF66" s="26">
        <v>46033</v>
      </c>
      <c r="AG66" s="26">
        <v>60522</v>
      </c>
      <c r="AH66" s="26">
        <v>73619</v>
      </c>
      <c r="AI66" s="26">
        <v>34570.43</v>
      </c>
      <c r="AJ66" s="26">
        <v>1438</v>
      </c>
      <c r="AK66" s="26">
        <v>42324.3</v>
      </c>
      <c r="AL66" s="26">
        <v>132086.26999999999</v>
      </c>
      <c r="AM66" s="26">
        <v>23600</v>
      </c>
      <c r="AN66" s="26">
        <v>77689.2</v>
      </c>
      <c r="AO66" s="26">
        <v>56546</v>
      </c>
      <c r="AP66" s="26">
        <v>960.85</v>
      </c>
      <c r="AQ66" s="26">
        <v>42568.4</v>
      </c>
      <c r="AR66" s="26">
        <v>12650.46</v>
      </c>
      <c r="AS66" s="26">
        <v>14900</v>
      </c>
      <c r="AT66" s="26">
        <v>54757.55</v>
      </c>
      <c r="AU66" s="26">
        <v>20014.45</v>
      </c>
      <c r="AV66" s="7"/>
      <c r="AW66" s="26">
        <v>94137.93</v>
      </c>
      <c r="AX66" s="26">
        <v>136264.15</v>
      </c>
      <c r="AY66" s="26">
        <v>74055.240000000005</v>
      </c>
      <c r="AZ66" s="26">
        <v>57334.65</v>
      </c>
      <c r="BA66" s="26">
        <v>4667.1000000000004</v>
      </c>
      <c r="BB66" s="26">
        <v>33443.050000000003</v>
      </c>
      <c r="BC66" s="26">
        <v>82307.899999999994</v>
      </c>
      <c r="BD66" s="26">
        <v>48424.86</v>
      </c>
      <c r="BE66" s="26">
        <v>81719.25</v>
      </c>
      <c r="BF66" s="26">
        <v>13270.1</v>
      </c>
      <c r="BG66" s="26">
        <v>104970</v>
      </c>
      <c r="BH66" s="26">
        <v>21985</v>
      </c>
      <c r="BI66" s="26">
        <v>34237.97</v>
      </c>
      <c r="BJ66" s="26">
        <v>46383.53</v>
      </c>
      <c r="BK66" s="26">
        <v>18059.36</v>
      </c>
      <c r="BL66" s="26">
        <v>38392.47</v>
      </c>
      <c r="BM66" s="26">
        <v>3832.7</v>
      </c>
      <c r="BN66" s="7"/>
      <c r="BO66" s="26">
        <v>89492.22</v>
      </c>
      <c r="BP66" s="7"/>
      <c r="BQ66" s="7"/>
      <c r="BR66" s="26">
        <v>28231.02</v>
      </c>
      <c r="BS66" s="26">
        <v>5315.82</v>
      </c>
      <c r="BT66" s="26">
        <v>3025.71</v>
      </c>
      <c r="BU66" s="26">
        <v>6295.56</v>
      </c>
      <c r="BV66" s="7"/>
      <c r="BW66" s="26">
        <v>28668.87</v>
      </c>
      <c r="BX66" s="26">
        <v>82653.8</v>
      </c>
      <c r="BY66" s="26">
        <v>13763.3</v>
      </c>
      <c r="BZ66" s="26">
        <v>41949.87</v>
      </c>
      <c r="CA66" s="26">
        <v>80891</v>
      </c>
      <c r="CB66" s="26">
        <v>23740.95</v>
      </c>
      <c r="CC66" s="26">
        <v>573</v>
      </c>
      <c r="CD66" s="26">
        <v>33317.14</v>
      </c>
      <c r="CE66" s="7"/>
      <c r="CF66" s="26">
        <v>38416.18</v>
      </c>
      <c r="CG66" s="26">
        <v>6970.92</v>
      </c>
      <c r="CH66" s="7"/>
      <c r="CI66" s="26">
        <v>21149</v>
      </c>
    </row>
    <row r="67" spans="1:87" s="1" customFormat="1">
      <c r="A67" s="8">
        <v>455</v>
      </c>
      <c r="B67" s="9">
        <v>65</v>
      </c>
      <c r="C67" s="8">
        <v>4301020106.3059998</v>
      </c>
      <c r="D67" s="7" t="s">
        <v>485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26">
        <v>744.4</v>
      </c>
      <c r="BB67" s="7"/>
      <c r="BC67" s="7"/>
      <c r="BD67" s="7"/>
      <c r="BE67" s="7"/>
      <c r="BF67" s="7"/>
      <c r="BG67" s="7"/>
      <c r="BH67" s="7"/>
      <c r="BI67" s="7"/>
      <c r="BJ67" s="26">
        <v>390.6</v>
      </c>
      <c r="BK67" s="7"/>
      <c r="BL67" s="7"/>
      <c r="BM67" s="7"/>
      <c r="BN67" s="7"/>
      <c r="BO67" s="26">
        <v>900</v>
      </c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</row>
    <row r="68" spans="1:87" s="1" customFormat="1">
      <c r="A68" s="8">
        <v>456</v>
      </c>
      <c r="B68" s="9">
        <v>66</v>
      </c>
      <c r="C68" s="8">
        <v>4301020106.3070002</v>
      </c>
      <c r="D68" s="7" t="s">
        <v>486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26">
        <v>3200</v>
      </c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</row>
    <row r="69" spans="1:87" s="1" customFormat="1" ht="13">
      <c r="A69" s="8">
        <v>457</v>
      </c>
      <c r="B69" s="10">
        <v>67</v>
      </c>
      <c r="C69" s="8">
        <v>4301020106.3079996</v>
      </c>
      <c r="D69" s="7" t="s">
        <v>487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</row>
    <row r="70" spans="1:87" s="1" customFormat="1">
      <c r="A70" s="8">
        <v>458</v>
      </c>
      <c r="B70" s="9">
        <v>68</v>
      </c>
      <c r="C70" s="8">
        <v>4301020106.3109999</v>
      </c>
      <c r="D70" s="7" t="s">
        <v>488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</row>
    <row r="71" spans="1:87" s="1" customFormat="1">
      <c r="A71" s="8">
        <v>459</v>
      </c>
      <c r="B71" s="9">
        <v>69</v>
      </c>
      <c r="C71" s="8">
        <v>4301020106.3120003</v>
      </c>
      <c r="D71" s="7" t="s">
        <v>489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</row>
    <row r="72" spans="1:87" s="1" customFormat="1" ht="13">
      <c r="A72" s="8">
        <v>460</v>
      </c>
      <c r="B72" s="10">
        <v>70</v>
      </c>
      <c r="C72" s="8">
        <v>4301020106.3129997</v>
      </c>
      <c r="D72" s="7" t="s">
        <v>490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</row>
    <row r="73" spans="1:87" s="1" customFormat="1">
      <c r="A73" s="8">
        <v>461</v>
      </c>
      <c r="B73" s="9">
        <v>71</v>
      </c>
      <c r="C73" s="8">
        <v>4301020106.3140001</v>
      </c>
      <c r="D73" s="7" t="s">
        <v>491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</row>
    <row r="74" spans="1:87" s="1" customFormat="1">
      <c r="A74" s="8">
        <v>462</v>
      </c>
      <c r="B74" s="9">
        <v>72</v>
      </c>
      <c r="C74" s="8">
        <v>4301020106.3149996</v>
      </c>
      <c r="D74" s="7" t="s">
        <v>492</v>
      </c>
      <c r="E74" s="26">
        <v>-18413.66</v>
      </c>
      <c r="F74" s="26">
        <v>-12169.36</v>
      </c>
      <c r="G74" s="26">
        <v>-32715.31</v>
      </c>
      <c r="H74" s="26">
        <v>-191692.81</v>
      </c>
      <c r="I74" s="26">
        <v>-898.59</v>
      </c>
      <c r="J74" s="26">
        <v>-4980.1000000000004</v>
      </c>
      <c r="K74" s="26">
        <v>-70074.320000000007</v>
      </c>
      <c r="L74" s="26">
        <v>-12021.31</v>
      </c>
      <c r="M74" s="26">
        <v>-395.92</v>
      </c>
      <c r="N74" s="26">
        <v>-7816.67</v>
      </c>
      <c r="O74" s="26">
        <v>-11583.18</v>
      </c>
      <c r="P74" s="26">
        <v>-681.88</v>
      </c>
      <c r="Q74" s="26">
        <v>-33923.449999999997</v>
      </c>
      <c r="R74" s="26">
        <v>-12965.32</v>
      </c>
      <c r="S74" s="26">
        <v>-34069.83</v>
      </c>
      <c r="T74" s="26">
        <v>-15559.61</v>
      </c>
      <c r="U74" s="26">
        <v>-10689.87</v>
      </c>
      <c r="V74" s="26">
        <v>-19113.189999999999</v>
      </c>
      <c r="W74" s="26">
        <v>-6250.68</v>
      </c>
      <c r="X74" s="26">
        <v>-346033</v>
      </c>
      <c r="Y74" s="26">
        <v>-59641</v>
      </c>
      <c r="Z74" s="26">
        <v>-184846</v>
      </c>
      <c r="AA74" s="26">
        <v>-64841</v>
      </c>
      <c r="AB74" s="26">
        <v>-54294</v>
      </c>
      <c r="AC74" s="26">
        <v>-42648</v>
      </c>
      <c r="AD74" s="26">
        <v>-51155</v>
      </c>
      <c r="AE74" s="26">
        <v>-93484</v>
      </c>
      <c r="AF74" s="26">
        <v>-46033</v>
      </c>
      <c r="AG74" s="26">
        <v>-57516</v>
      </c>
      <c r="AH74" s="26">
        <v>-73619</v>
      </c>
      <c r="AI74" s="26">
        <v>-26976.33</v>
      </c>
      <c r="AJ74" s="26">
        <v>-1438</v>
      </c>
      <c r="AK74" s="26">
        <v>-30724.3</v>
      </c>
      <c r="AL74" s="26">
        <v>-399825.27</v>
      </c>
      <c r="AM74" s="7"/>
      <c r="AN74" s="26">
        <v>-31489.200000000001</v>
      </c>
      <c r="AO74" s="26">
        <v>-46106</v>
      </c>
      <c r="AP74" s="26">
        <v>-960.85</v>
      </c>
      <c r="AQ74" s="26">
        <v>-41968.4</v>
      </c>
      <c r="AR74" s="26">
        <v>-12650.46</v>
      </c>
      <c r="AS74" s="26">
        <v>-103183.2</v>
      </c>
      <c r="AT74" s="26">
        <v>-54757.55</v>
      </c>
      <c r="AU74" s="26">
        <v>13785.55</v>
      </c>
      <c r="AV74" s="7"/>
      <c r="AW74" s="26">
        <v>-77937.929999999993</v>
      </c>
      <c r="AX74" s="26">
        <v>-128064.15</v>
      </c>
      <c r="AY74" s="26">
        <v>-74055.240000000005</v>
      </c>
      <c r="AZ74" s="26">
        <v>-57334.65</v>
      </c>
      <c r="BA74" s="26">
        <v>-5411.5</v>
      </c>
      <c r="BB74" s="26">
        <v>-33443.050000000003</v>
      </c>
      <c r="BC74" s="26">
        <v>-82307.899999999994</v>
      </c>
      <c r="BD74" s="26">
        <v>-44486.61</v>
      </c>
      <c r="BE74" s="26">
        <v>-79454.5</v>
      </c>
      <c r="BF74" s="26">
        <v>-13270.1</v>
      </c>
      <c r="BG74" s="26">
        <v>-100970</v>
      </c>
      <c r="BH74" s="26">
        <v>-20928.8</v>
      </c>
      <c r="BI74" s="26">
        <v>-34237.97</v>
      </c>
      <c r="BJ74" s="26">
        <v>-44195.62</v>
      </c>
      <c r="BK74" s="26">
        <v>-21459.360000000001</v>
      </c>
      <c r="BL74" s="26">
        <v>-24592.47</v>
      </c>
      <c r="BM74" s="26">
        <v>-632.70000000000005</v>
      </c>
      <c r="BN74" s="7"/>
      <c r="BO74" s="26">
        <v>-50492.22</v>
      </c>
      <c r="BP74" s="7"/>
      <c r="BQ74" s="7"/>
      <c r="BR74" s="26">
        <v>-28231.02</v>
      </c>
      <c r="BS74" s="26">
        <v>-5315.82</v>
      </c>
      <c r="BT74" s="26">
        <v>-3025.71</v>
      </c>
      <c r="BU74" s="26">
        <v>-6295.56</v>
      </c>
      <c r="BV74" s="7"/>
      <c r="BW74" s="26">
        <v>-34315.17</v>
      </c>
      <c r="BX74" s="26">
        <v>-87627.3</v>
      </c>
      <c r="BY74" s="26">
        <v>-16363.3</v>
      </c>
      <c r="BZ74" s="26">
        <v>-12949.87</v>
      </c>
      <c r="CA74" s="26">
        <v>-51291</v>
      </c>
      <c r="CB74" s="26">
        <v>-24340.95</v>
      </c>
      <c r="CC74" s="26">
        <v>-15295.3</v>
      </c>
      <c r="CD74" s="26">
        <v>20082.86</v>
      </c>
      <c r="CE74" s="7"/>
      <c r="CF74" s="26">
        <v>-5399.37</v>
      </c>
      <c r="CG74" s="26">
        <v>-6851.92</v>
      </c>
      <c r="CH74" s="7"/>
      <c r="CI74" s="26">
        <v>-21149</v>
      </c>
    </row>
    <row r="75" spans="1:87" s="1" customFormat="1" ht="13">
      <c r="A75" s="8">
        <v>463</v>
      </c>
      <c r="B75" s="10">
        <v>73</v>
      </c>
      <c r="C75" s="8">
        <v>4301020106.3170004</v>
      </c>
      <c r="D75" s="7" t="s">
        <v>493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1:87" s="1" customFormat="1">
      <c r="A76" s="8">
        <v>464</v>
      </c>
      <c r="B76" s="9">
        <v>74</v>
      </c>
      <c r="C76" s="8">
        <v>4301020106.3190002</v>
      </c>
      <c r="D76" s="7" t="s">
        <v>494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1:87" s="1" customFormat="1">
      <c r="A77" s="8">
        <v>465</v>
      </c>
      <c r="B77" s="9">
        <v>75</v>
      </c>
      <c r="C77" s="8">
        <v>4301020106.3199997</v>
      </c>
      <c r="D77" s="7" t="s">
        <v>495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1:87" s="1" customFormat="1" ht="13">
      <c r="A78" s="8">
        <v>466</v>
      </c>
      <c r="B78" s="10">
        <v>76</v>
      </c>
      <c r="C78" s="8">
        <v>4301020106.3210001</v>
      </c>
      <c r="D78" s="7" t="s">
        <v>42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26">
        <v>14800</v>
      </c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1:87" s="1" customFormat="1">
      <c r="A79" s="8">
        <v>467</v>
      </c>
      <c r="B79" s="9">
        <v>77</v>
      </c>
      <c r="C79" s="8">
        <v>4301020106.3219995</v>
      </c>
      <c r="D79" s="7" t="s">
        <v>32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1:87" s="1" customFormat="1" ht="13">
      <c r="A80" s="8">
        <v>468</v>
      </c>
      <c r="B80" s="9">
        <v>78</v>
      </c>
      <c r="C80" s="10">
        <v>4301020106.5030003</v>
      </c>
      <c r="D80" s="11" t="s">
        <v>496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28">
        <v>1762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7"/>
      <c r="BF80" s="7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" customFormat="1" ht="13">
      <c r="A81" s="8">
        <v>469</v>
      </c>
      <c r="B81" s="10">
        <v>79</v>
      </c>
      <c r="C81" s="8">
        <v>4301020106.5039997</v>
      </c>
      <c r="D81" s="7" t="s">
        <v>497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1:87" s="1" customFormat="1">
      <c r="A82" s="8">
        <v>470</v>
      </c>
      <c r="B82" s="9">
        <v>80</v>
      </c>
      <c r="C82" s="8">
        <v>4301020106.5050001</v>
      </c>
      <c r="D82" s="7" t="s">
        <v>498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26">
        <v>-1762</v>
      </c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1:87" s="1" customFormat="1">
      <c r="A83" s="8">
        <v>471</v>
      </c>
      <c r="B83" s="9">
        <v>81</v>
      </c>
      <c r="C83" s="8">
        <v>4301020106.507</v>
      </c>
      <c r="D83" s="7" t="s">
        <v>499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1:87" s="1" customFormat="1" ht="13">
      <c r="A84" s="8">
        <v>472</v>
      </c>
      <c r="B84" s="10">
        <v>82</v>
      </c>
      <c r="C84" s="8">
        <v>4301020106.5089998</v>
      </c>
      <c r="D84" s="7" t="s">
        <v>500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1:87" s="1" customFormat="1">
      <c r="A85" s="8">
        <v>473</v>
      </c>
      <c r="B85" s="9">
        <v>83</v>
      </c>
      <c r="C85" s="8">
        <v>4301020106.5100002</v>
      </c>
      <c r="D85" s="7" t="s">
        <v>501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1:87" s="1" customFormat="1">
      <c r="A86" s="8">
        <v>474</v>
      </c>
      <c r="B86" s="9">
        <v>84</v>
      </c>
      <c r="C86" s="8">
        <v>4301020106.5109997</v>
      </c>
      <c r="D86" s="7" t="s">
        <v>502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1:87" s="1" customFormat="1" ht="13">
      <c r="A87" s="8">
        <v>475</v>
      </c>
      <c r="B87" s="10">
        <v>85</v>
      </c>
      <c r="C87" s="8">
        <v>4301020106.5120001</v>
      </c>
      <c r="D87" s="7" t="s">
        <v>503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1:87" s="1" customFormat="1">
      <c r="A88" s="8">
        <v>476</v>
      </c>
      <c r="B88" s="9">
        <v>86</v>
      </c>
      <c r="C88" s="8">
        <v>4301020106.5129995</v>
      </c>
      <c r="D88" s="17" t="s">
        <v>504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1:87" s="1" customFormat="1">
      <c r="A89" s="8">
        <v>477</v>
      </c>
      <c r="B89" s="9">
        <v>87</v>
      </c>
      <c r="C89" s="8">
        <v>4301020106.5139999</v>
      </c>
      <c r="D89" s="7" t="s">
        <v>505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1:87" s="1" customFormat="1" ht="13">
      <c r="A90" s="8">
        <v>478</v>
      </c>
      <c r="B90" s="10">
        <v>88</v>
      </c>
      <c r="C90" s="8">
        <v>4301020106.5150003</v>
      </c>
      <c r="D90" s="7" t="s">
        <v>506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1:87" s="1" customFormat="1">
      <c r="A91" s="8">
        <v>479</v>
      </c>
      <c r="B91" s="9">
        <v>89</v>
      </c>
      <c r="C91" s="8">
        <v>4301020106.5159998</v>
      </c>
      <c r="D91" s="7" t="s">
        <v>33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1:87" s="1" customFormat="1">
      <c r="A92" s="8">
        <v>480</v>
      </c>
      <c r="B92" s="9">
        <v>90</v>
      </c>
      <c r="C92" s="8">
        <v>4301020106.5170002</v>
      </c>
      <c r="D92" s="7" t="s">
        <v>43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1:87" s="1" customFormat="1" ht="13">
      <c r="A93" s="8">
        <v>481</v>
      </c>
      <c r="B93" s="10">
        <v>91</v>
      </c>
      <c r="C93" s="8">
        <v>4301020106.5179996</v>
      </c>
      <c r="D93" s="7" t="s">
        <v>507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1:87" s="1" customFormat="1">
      <c r="A94" s="8">
        <v>482</v>
      </c>
      <c r="B94" s="9">
        <v>92</v>
      </c>
      <c r="C94" s="8">
        <v>4301020106.7010002</v>
      </c>
      <c r="D94" s="7" t="s">
        <v>508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1:87" s="1" customFormat="1">
      <c r="A95" s="8">
        <v>483</v>
      </c>
      <c r="B95" s="9">
        <v>93</v>
      </c>
      <c r="C95" s="8">
        <v>4301020106.7030001</v>
      </c>
      <c r="D95" s="7" t="s">
        <v>509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1:87" s="1" customFormat="1" ht="13">
      <c r="A96" s="8">
        <v>484</v>
      </c>
      <c r="B96" s="10">
        <v>94</v>
      </c>
      <c r="C96" s="8">
        <v>4301020106.7040005</v>
      </c>
      <c r="D96" s="7" t="s">
        <v>510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1:87" s="1" customFormat="1">
      <c r="A97" s="8">
        <v>485</v>
      </c>
      <c r="B97" s="9">
        <v>95</v>
      </c>
      <c r="C97" s="8">
        <v>4301020106.7049999</v>
      </c>
      <c r="D97" s="7" t="s">
        <v>511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1:87" s="1" customFormat="1">
      <c r="A98" s="8">
        <v>486</v>
      </c>
      <c r="B98" s="9">
        <v>96</v>
      </c>
      <c r="C98" s="8">
        <v>4301020106.7060003</v>
      </c>
      <c r="D98" s="7" t="s">
        <v>512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1:87" s="1" customFormat="1" ht="13">
      <c r="A99" s="8">
        <v>487</v>
      </c>
      <c r="B99" s="10">
        <v>97</v>
      </c>
      <c r="C99" s="8">
        <v>4301020106.7089996</v>
      </c>
      <c r="D99" s="7" t="s">
        <v>34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1:87" s="1" customFormat="1">
      <c r="A100" s="8">
        <v>488</v>
      </c>
      <c r="B100" s="9">
        <v>98</v>
      </c>
      <c r="C100" s="8">
        <v>4301020106.71</v>
      </c>
      <c r="D100" s="7" t="s">
        <v>513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1:87" s="1" customFormat="1">
      <c r="A101" s="8">
        <v>489</v>
      </c>
      <c r="B101" s="9">
        <v>99</v>
      </c>
      <c r="C101" s="8">
        <v>4301020106.7110004</v>
      </c>
      <c r="D101" s="7" t="s">
        <v>514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1:87" s="1" customFormat="1" ht="13">
      <c r="A102" s="8">
        <v>490</v>
      </c>
      <c r="B102" s="10">
        <v>100</v>
      </c>
      <c r="C102" s="8">
        <v>4301020106.7119999</v>
      </c>
      <c r="D102" s="7" t="s">
        <v>35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1:87" s="1" customFormat="1" ht="13">
      <c r="A103" s="8">
        <v>383</v>
      </c>
      <c r="B103" s="9">
        <v>101</v>
      </c>
      <c r="C103" s="10">
        <v>4301020102.1009998</v>
      </c>
      <c r="D103" s="11" t="s">
        <v>418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7"/>
      <c r="BF103" s="7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</row>
    <row r="104" spans="1:87" s="1" customFormat="1">
      <c r="A104" s="8">
        <v>384</v>
      </c>
      <c r="B104" s="9">
        <v>102</v>
      </c>
      <c r="C104" s="8">
        <v>4301020102.1020002</v>
      </c>
      <c r="D104" s="7" t="s">
        <v>419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1:87" s="1" customFormat="1" ht="13">
      <c r="A105" s="8">
        <v>385</v>
      </c>
      <c r="B105" s="10">
        <v>103</v>
      </c>
      <c r="C105" s="8">
        <v>4301020102.1029997</v>
      </c>
      <c r="D105" s="7" t="s">
        <v>420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1:87" s="1" customFormat="1">
      <c r="A106" s="8">
        <v>386</v>
      </c>
      <c r="B106" s="9">
        <v>104</v>
      </c>
      <c r="C106" s="8">
        <v>4301020102.1040001</v>
      </c>
      <c r="D106" s="7" t="s">
        <v>421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1:87" s="1" customFormat="1">
      <c r="A107" s="8">
        <v>391</v>
      </c>
      <c r="B107" s="9">
        <v>105</v>
      </c>
      <c r="C107" s="8">
        <v>4301020104.1059999</v>
      </c>
      <c r="D107" s="7" t="s">
        <v>425</v>
      </c>
      <c r="E107" s="26">
        <v>7920</v>
      </c>
      <c r="F107" s="26">
        <v>17180</v>
      </c>
      <c r="G107" s="7"/>
      <c r="H107" s="26">
        <v>5370</v>
      </c>
      <c r="I107" s="26">
        <v>8080</v>
      </c>
      <c r="J107" s="7"/>
      <c r="K107" s="26">
        <v>13280</v>
      </c>
      <c r="L107" s="26">
        <v>2663</v>
      </c>
      <c r="M107" s="26">
        <v>3935</v>
      </c>
      <c r="N107" s="26">
        <v>450</v>
      </c>
      <c r="O107" s="26">
        <v>200</v>
      </c>
      <c r="P107" s="26">
        <v>59295</v>
      </c>
      <c r="Q107" s="26">
        <v>1800</v>
      </c>
      <c r="R107" s="26">
        <v>1060</v>
      </c>
      <c r="S107" s="26">
        <v>3000</v>
      </c>
      <c r="T107" s="26">
        <v>6687</v>
      </c>
      <c r="U107" s="26">
        <v>1400</v>
      </c>
      <c r="V107" s="26">
        <v>4390</v>
      </c>
      <c r="W107" s="26">
        <v>5850</v>
      </c>
      <c r="X107" s="26">
        <v>35809</v>
      </c>
      <c r="Y107" s="26">
        <v>13920</v>
      </c>
      <c r="Z107" s="26">
        <v>34810</v>
      </c>
      <c r="AA107" s="26">
        <v>16080</v>
      </c>
      <c r="AB107" s="26">
        <v>2190</v>
      </c>
      <c r="AC107" s="26">
        <v>2370</v>
      </c>
      <c r="AD107" s="26">
        <v>2060</v>
      </c>
      <c r="AE107" s="26">
        <v>2090</v>
      </c>
      <c r="AF107" s="26">
        <v>1030</v>
      </c>
      <c r="AG107" s="26">
        <v>8877</v>
      </c>
      <c r="AH107" s="7"/>
      <c r="AI107" s="26">
        <v>10330</v>
      </c>
      <c r="AJ107" s="26">
        <v>4610</v>
      </c>
      <c r="AK107" s="26">
        <v>3820</v>
      </c>
      <c r="AL107" s="26">
        <v>19594</v>
      </c>
      <c r="AM107" s="26">
        <v>27460</v>
      </c>
      <c r="AN107" s="26">
        <v>27240</v>
      </c>
      <c r="AO107" s="26">
        <v>39360</v>
      </c>
      <c r="AP107" s="7"/>
      <c r="AQ107" s="26">
        <v>3100</v>
      </c>
      <c r="AR107" s="26">
        <v>12100</v>
      </c>
      <c r="AS107" s="26">
        <v>19000</v>
      </c>
      <c r="AT107" s="26">
        <v>2410</v>
      </c>
      <c r="AU107" s="26">
        <v>430</v>
      </c>
      <c r="AV107" s="26">
        <v>1580</v>
      </c>
      <c r="AW107" s="26">
        <v>20180</v>
      </c>
      <c r="AX107" s="26">
        <v>75675</v>
      </c>
      <c r="AY107" s="26">
        <v>16521</v>
      </c>
      <c r="AZ107" s="26">
        <v>35810</v>
      </c>
      <c r="BA107" s="26">
        <v>10527</v>
      </c>
      <c r="BB107" s="26">
        <v>1100</v>
      </c>
      <c r="BC107" s="26">
        <v>10380</v>
      </c>
      <c r="BD107" s="26">
        <v>710</v>
      </c>
      <c r="BE107" s="26">
        <v>8000</v>
      </c>
      <c r="BF107" s="26">
        <v>3030</v>
      </c>
      <c r="BG107" s="7"/>
      <c r="BH107" s="26">
        <v>2370</v>
      </c>
      <c r="BI107" s="26">
        <v>7765</v>
      </c>
      <c r="BJ107" s="26">
        <v>8405</v>
      </c>
      <c r="BK107" s="26">
        <v>12290</v>
      </c>
      <c r="BL107" s="26">
        <v>2900</v>
      </c>
      <c r="BM107" s="26">
        <v>30</v>
      </c>
      <c r="BN107" s="26">
        <v>2110</v>
      </c>
      <c r="BO107" s="26">
        <v>15670</v>
      </c>
      <c r="BP107" s="7"/>
      <c r="BQ107" s="26">
        <v>900</v>
      </c>
      <c r="BR107" s="26">
        <v>8831</v>
      </c>
      <c r="BS107" s="26">
        <v>550</v>
      </c>
      <c r="BT107" s="26">
        <v>3200</v>
      </c>
      <c r="BU107" s="26">
        <v>4846</v>
      </c>
      <c r="BV107" s="26">
        <v>600</v>
      </c>
      <c r="BW107" s="26">
        <v>9296.2999999999993</v>
      </c>
      <c r="BX107" s="26">
        <v>14720</v>
      </c>
      <c r="BY107" s="26">
        <v>690</v>
      </c>
      <c r="BZ107" s="26">
        <v>18310</v>
      </c>
      <c r="CA107" s="26">
        <v>9860</v>
      </c>
      <c r="CB107" s="7"/>
      <c r="CC107" s="26">
        <v>9700</v>
      </c>
      <c r="CD107" s="26">
        <v>8750</v>
      </c>
      <c r="CE107" s="7"/>
      <c r="CF107" s="26">
        <v>3300</v>
      </c>
      <c r="CG107" s="26">
        <v>5060</v>
      </c>
      <c r="CH107" s="26">
        <v>550</v>
      </c>
      <c r="CI107" s="26">
        <v>2420</v>
      </c>
    </row>
    <row r="108" spans="1:87" s="1" customFormat="1" ht="13">
      <c r="A108" s="8">
        <v>392</v>
      </c>
      <c r="B108" s="10">
        <v>106</v>
      </c>
      <c r="C108" s="8">
        <v>4301020104.1070004</v>
      </c>
      <c r="D108" s="7" t="s">
        <v>426</v>
      </c>
      <c r="E108" s="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7"/>
      <c r="BF108" s="7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</row>
    <row r="109" spans="1:87" s="18" customFormat="1" ht="13">
      <c r="A109" s="10">
        <v>388</v>
      </c>
      <c r="B109" s="9">
        <v>107</v>
      </c>
      <c r="C109" s="12">
        <v>4301020102.1059999</v>
      </c>
      <c r="D109" s="13" t="s">
        <v>422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7"/>
      <c r="BF109" s="7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 spans="1:87" s="18" customFormat="1" ht="13">
      <c r="A110" s="10">
        <v>506</v>
      </c>
      <c r="B110" s="9">
        <v>108</v>
      </c>
      <c r="C110" s="10">
        <v>4307010103.2010002</v>
      </c>
      <c r="D110" s="11" t="s">
        <v>528</v>
      </c>
      <c r="E110" s="28">
        <v>1538540</v>
      </c>
      <c r="F110" s="26">
        <v>1442080</v>
      </c>
      <c r="G110" s="26">
        <v>1258920</v>
      </c>
      <c r="H110" s="26">
        <v>1853990</v>
      </c>
      <c r="I110" s="26">
        <v>1534820</v>
      </c>
      <c r="J110" s="26">
        <v>1379040</v>
      </c>
      <c r="K110" s="26">
        <v>2529200</v>
      </c>
      <c r="L110" s="26">
        <v>678000</v>
      </c>
      <c r="M110" s="26">
        <v>1188960</v>
      </c>
      <c r="N110" s="26">
        <v>1051410</v>
      </c>
      <c r="O110" s="26">
        <v>1026640</v>
      </c>
      <c r="P110" s="26">
        <v>1318560</v>
      </c>
      <c r="Q110" s="26">
        <v>1155990</v>
      </c>
      <c r="R110" s="26">
        <v>1006310</v>
      </c>
      <c r="S110" s="26">
        <v>2087290</v>
      </c>
      <c r="T110" s="26">
        <v>1154080</v>
      </c>
      <c r="U110" s="26">
        <v>664800</v>
      </c>
      <c r="V110" s="26">
        <v>430300</v>
      </c>
      <c r="W110" s="26">
        <v>1403610</v>
      </c>
      <c r="X110" s="26">
        <v>2420040</v>
      </c>
      <c r="Y110" s="26">
        <v>970080</v>
      </c>
      <c r="Z110" s="26">
        <v>2854320</v>
      </c>
      <c r="AA110" s="26">
        <v>1582540</v>
      </c>
      <c r="AB110" s="26">
        <v>823880</v>
      </c>
      <c r="AC110" s="26">
        <v>879000</v>
      </c>
      <c r="AD110" s="26">
        <v>1090015</v>
      </c>
      <c r="AE110" s="26">
        <v>1418520</v>
      </c>
      <c r="AF110" s="26">
        <v>1501680</v>
      </c>
      <c r="AG110" s="26">
        <v>1149960</v>
      </c>
      <c r="AH110" s="26">
        <v>1581780</v>
      </c>
      <c r="AI110" s="26">
        <v>728880</v>
      </c>
      <c r="AJ110" s="26">
        <v>75110</v>
      </c>
      <c r="AK110" s="26">
        <v>609840</v>
      </c>
      <c r="AL110" s="26">
        <v>917490</v>
      </c>
      <c r="AM110" s="26">
        <v>854160</v>
      </c>
      <c r="AN110" s="26">
        <v>1151200</v>
      </c>
      <c r="AO110" s="26">
        <v>911400</v>
      </c>
      <c r="AP110" s="26">
        <v>117920</v>
      </c>
      <c r="AQ110" s="26">
        <v>483300</v>
      </c>
      <c r="AR110" s="26">
        <v>933900</v>
      </c>
      <c r="AS110" s="26">
        <v>886260</v>
      </c>
      <c r="AT110" s="26">
        <v>1113960</v>
      </c>
      <c r="AU110" s="26">
        <v>803600</v>
      </c>
      <c r="AV110" s="26">
        <v>345240</v>
      </c>
      <c r="AW110" s="26">
        <v>2062070</v>
      </c>
      <c r="AX110" s="26">
        <v>1277760</v>
      </c>
      <c r="AY110" s="26">
        <v>507690</v>
      </c>
      <c r="AZ110" s="26">
        <v>2447040</v>
      </c>
      <c r="BA110" s="26">
        <v>334430</v>
      </c>
      <c r="BB110" s="26">
        <v>556400</v>
      </c>
      <c r="BC110" s="26">
        <v>1563360</v>
      </c>
      <c r="BD110" s="26">
        <v>565800</v>
      </c>
      <c r="BE110" s="26">
        <v>1427860</v>
      </c>
      <c r="BF110" s="26">
        <v>889320</v>
      </c>
      <c r="BG110" s="26">
        <v>900540</v>
      </c>
      <c r="BH110" s="26">
        <v>167190</v>
      </c>
      <c r="BI110" s="26">
        <v>939470</v>
      </c>
      <c r="BJ110" s="26">
        <v>1275360</v>
      </c>
      <c r="BK110" s="26">
        <v>1684200</v>
      </c>
      <c r="BL110" s="26">
        <v>1050360</v>
      </c>
      <c r="BM110" s="26">
        <v>1180290</v>
      </c>
      <c r="BN110" s="26">
        <v>1103052</v>
      </c>
      <c r="BO110" s="26">
        <v>2273070</v>
      </c>
      <c r="BP110" s="26">
        <v>1110240</v>
      </c>
      <c r="BQ110" s="26">
        <v>1104672</v>
      </c>
      <c r="BR110" s="26">
        <v>1060180</v>
      </c>
      <c r="BS110" s="26">
        <v>699120</v>
      </c>
      <c r="BT110" s="26">
        <v>1036560</v>
      </c>
      <c r="BU110" s="26">
        <v>578040</v>
      </c>
      <c r="BV110" s="26">
        <v>688650</v>
      </c>
      <c r="BW110" s="26">
        <v>481320</v>
      </c>
      <c r="BX110" s="26">
        <v>1623940</v>
      </c>
      <c r="BY110" s="26">
        <v>369006</v>
      </c>
      <c r="BZ110" s="26">
        <v>1020060</v>
      </c>
      <c r="CA110" s="26">
        <v>1295250</v>
      </c>
      <c r="CB110" s="26">
        <v>1086220</v>
      </c>
      <c r="CC110" s="26">
        <v>1544845</v>
      </c>
      <c r="CD110" s="26">
        <v>1309930</v>
      </c>
      <c r="CE110" s="26">
        <v>865680</v>
      </c>
      <c r="CF110" s="26">
        <v>1879800</v>
      </c>
      <c r="CG110" s="26">
        <v>1719600</v>
      </c>
      <c r="CH110" s="26">
        <v>907245</v>
      </c>
      <c r="CI110" s="26">
        <v>1416920</v>
      </c>
    </row>
    <row r="111" spans="1:87" s="18" customFormat="1" ht="13">
      <c r="A111" s="10">
        <v>502</v>
      </c>
      <c r="B111" s="10">
        <v>109</v>
      </c>
      <c r="C111" s="10">
        <v>4303010101.1009998</v>
      </c>
      <c r="D111" s="11" t="s">
        <v>526</v>
      </c>
      <c r="E111" s="28">
        <v>1295.23</v>
      </c>
      <c r="F111" s="26">
        <v>1266.93</v>
      </c>
      <c r="G111" s="26">
        <v>1629.91</v>
      </c>
      <c r="H111" s="26">
        <v>2949.3</v>
      </c>
      <c r="I111" s="26">
        <v>1341.83</v>
      </c>
      <c r="J111" s="26">
        <v>1262.9100000000001</v>
      </c>
      <c r="K111" s="26">
        <v>2260.17</v>
      </c>
      <c r="L111" s="26">
        <v>895.76</v>
      </c>
      <c r="M111" s="26">
        <v>1554.24</v>
      </c>
      <c r="N111" s="26">
        <v>1982.27</v>
      </c>
      <c r="O111" s="26">
        <v>1210.52</v>
      </c>
      <c r="P111" s="26">
        <v>1451.5</v>
      </c>
      <c r="Q111" s="26">
        <v>592.07000000000005</v>
      </c>
      <c r="R111" s="26">
        <v>2997.14</v>
      </c>
      <c r="S111" s="26">
        <v>2879.49</v>
      </c>
      <c r="T111" s="26">
        <v>1264.56</v>
      </c>
      <c r="U111" s="26">
        <v>1713.55</v>
      </c>
      <c r="V111" s="26">
        <v>1254.9000000000001</v>
      </c>
      <c r="W111" s="26">
        <v>1841.59</v>
      </c>
      <c r="X111" s="26">
        <v>2546.2199999999998</v>
      </c>
      <c r="Y111" s="26">
        <v>709.75</v>
      </c>
      <c r="Z111" s="26">
        <v>2007.59</v>
      </c>
      <c r="AA111" s="26">
        <v>783.25</v>
      </c>
      <c r="AB111" s="26">
        <v>1144.95</v>
      </c>
      <c r="AC111" s="26">
        <v>677.27</v>
      </c>
      <c r="AD111" s="26">
        <v>805.28</v>
      </c>
      <c r="AE111" s="26">
        <v>3220.98</v>
      </c>
      <c r="AF111" s="26">
        <v>879.63</v>
      </c>
      <c r="AG111" s="26">
        <v>2530.5100000000002</v>
      </c>
      <c r="AH111" s="26">
        <v>443.49</v>
      </c>
      <c r="AI111" s="26">
        <v>647.59</v>
      </c>
      <c r="AJ111" s="7"/>
      <c r="AK111" s="26">
        <v>935.74</v>
      </c>
      <c r="AL111" s="26">
        <v>1485.66</v>
      </c>
      <c r="AM111" s="26">
        <v>2084.17</v>
      </c>
      <c r="AN111" s="26">
        <v>3350.33</v>
      </c>
      <c r="AO111" s="26">
        <v>1508.33</v>
      </c>
      <c r="AP111" s="7"/>
      <c r="AQ111" s="26">
        <v>1361.49</v>
      </c>
      <c r="AR111" s="26">
        <v>2919.61</v>
      </c>
      <c r="AS111" s="26">
        <v>663.26</v>
      </c>
      <c r="AT111" s="26">
        <v>1121.33</v>
      </c>
      <c r="AU111" s="26">
        <v>2314.09</v>
      </c>
      <c r="AV111" s="26">
        <v>76.12</v>
      </c>
      <c r="AW111" s="26">
        <v>2468.0100000000002</v>
      </c>
      <c r="AX111" s="26">
        <v>789.36</v>
      </c>
      <c r="AY111" s="26">
        <v>251.43</v>
      </c>
      <c r="AZ111" s="26">
        <v>6307.74</v>
      </c>
      <c r="BA111" s="26">
        <v>778.28</v>
      </c>
      <c r="BB111" s="26">
        <v>1368.39</v>
      </c>
      <c r="BC111" s="26">
        <v>1733.71</v>
      </c>
      <c r="BD111" s="26">
        <v>1747.89</v>
      </c>
      <c r="BE111" s="26">
        <v>421.56</v>
      </c>
      <c r="BF111" s="26">
        <v>893.09</v>
      </c>
      <c r="BG111" s="26">
        <v>1294.52</v>
      </c>
      <c r="BH111" s="26">
        <v>762.61</v>
      </c>
      <c r="BI111" s="26">
        <v>1492.16</v>
      </c>
      <c r="BJ111" s="26">
        <v>2763.64</v>
      </c>
      <c r="BK111" s="26">
        <v>1043.31</v>
      </c>
      <c r="BL111" s="26">
        <v>1286.1199999999999</v>
      </c>
      <c r="BM111" s="26">
        <v>3772.13</v>
      </c>
      <c r="BN111" s="7"/>
      <c r="BO111" s="26">
        <v>4355.84</v>
      </c>
      <c r="BP111" s="26">
        <v>796.21</v>
      </c>
      <c r="BQ111" s="26">
        <v>2764.08</v>
      </c>
      <c r="BR111" s="26">
        <v>818.4</v>
      </c>
      <c r="BS111" s="26">
        <v>567.69000000000005</v>
      </c>
      <c r="BT111" s="7"/>
      <c r="BU111" s="26">
        <v>693.82</v>
      </c>
      <c r="BV111" s="26">
        <v>593.15</v>
      </c>
      <c r="BW111" s="26">
        <v>3510.13</v>
      </c>
      <c r="BX111" s="26">
        <v>1398.54</v>
      </c>
      <c r="BY111" s="26">
        <v>652.85</v>
      </c>
      <c r="BZ111" s="26">
        <v>871.33</v>
      </c>
      <c r="CA111" s="26">
        <v>1632.25</v>
      </c>
      <c r="CB111" s="26">
        <v>1208.3</v>
      </c>
      <c r="CC111" s="26">
        <v>1419.06</v>
      </c>
      <c r="CD111" s="26">
        <v>2072.06</v>
      </c>
      <c r="CE111" s="26">
        <v>221.24</v>
      </c>
      <c r="CF111" s="26">
        <v>3834.31</v>
      </c>
      <c r="CG111" s="26">
        <v>2064.58</v>
      </c>
      <c r="CH111" s="7"/>
      <c r="CI111" s="26">
        <v>958.19</v>
      </c>
    </row>
    <row r="112" spans="1:87" s="18" customFormat="1" ht="13">
      <c r="A112" s="10">
        <v>494</v>
      </c>
      <c r="B112" s="9">
        <v>110</v>
      </c>
      <c r="C112" s="10">
        <v>4302010106.1009998</v>
      </c>
      <c r="D112" s="11" t="s">
        <v>518</v>
      </c>
      <c r="E112" s="28">
        <v>168380</v>
      </c>
      <c r="F112" s="26">
        <v>460700</v>
      </c>
      <c r="G112" s="26">
        <v>233723</v>
      </c>
      <c r="H112" s="26">
        <v>428200</v>
      </c>
      <c r="I112" s="26">
        <v>112390</v>
      </c>
      <c r="J112" s="7"/>
      <c r="K112" s="26">
        <v>458590</v>
      </c>
      <c r="L112" s="26">
        <v>100410</v>
      </c>
      <c r="M112" s="26">
        <v>155010</v>
      </c>
      <c r="N112" s="26">
        <v>15120</v>
      </c>
      <c r="O112" s="26">
        <v>115120</v>
      </c>
      <c r="P112" s="26">
        <v>280000</v>
      </c>
      <c r="Q112" s="26">
        <v>170000</v>
      </c>
      <c r="R112" s="7"/>
      <c r="S112" s="26">
        <v>306850</v>
      </c>
      <c r="T112" s="26">
        <v>33530</v>
      </c>
      <c r="U112" s="26">
        <v>218000</v>
      </c>
      <c r="V112" s="26">
        <v>184780</v>
      </c>
      <c r="W112" s="7"/>
      <c r="X112" s="7"/>
      <c r="Y112" s="26">
        <v>94500</v>
      </c>
      <c r="Z112" s="26">
        <v>529416</v>
      </c>
      <c r="AA112" s="26">
        <v>372540</v>
      </c>
      <c r="AB112" s="26">
        <v>298700</v>
      </c>
      <c r="AC112" s="26">
        <v>161250</v>
      </c>
      <c r="AD112" s="26">
        <v>344640</v>
      </c>
      <c r="AE112" s="26">
        <v>150000</v>
      </c>
      <c r="AF112" s="26">
        <v>132840</v>
      </c>
      <c r="AG112" s="26">
        <v>512937.56</v>
      </c>
      <c r="AH112" s="26">
        <v>343045</v>
      </c>
      <c r="AI112" s="26">
        <v>80000</v>
      </c>
      <c r="AJ112" s="7"/>
      <c r="AK112" s="26">
        <v>57000</v>
      </c>
      <c r="AL112" s="26">
        <v>177000</v>
      </c>
      <c r="AM112" s="7"/>
      <c r="AN112" s="26">
        <v>74960</v>
      </c>
      <c r="AO112" s="26">
        <v>104000</v>
      </c>
      <c r="AP112" s="7"/>
      <c r="AQ112" s="26">
        <v>65000</v>
      </c>
      <c r="AR112" s="26">
        <v>223470</v>
      </c>
      <c r="AS112" s="26">
        <v>205000</v>
      </c>
      <c r="AT112" s="26">
        <v>66300</v>
      </c>
      <c r="AU112" s="26">
        <v>95000</v>
      </c>
      <c r="AV112" s="7"/>
      <c r="AW112" s="26">
        <v>310820</v>
      </c>
      <c r="AX112" s="26">
        <v>165300</v>
      </c>
      <c r="AY112" s="26">
        <v>135535</v>
      </c>
      <c r="AZ112" s="7"/>
      <c r="BA112" s="26">
        <v>95000</v>
      </c>
      <c r="BB112" s="26">
        <v>152450</v>
      </c>
      <c r="BC112" s="26">
        <v>71050</v>
      </c>
      <c r="BD112" s="7"/>
      <c r="BE112" s="26">
        <v>170000</v>
      </c>
      <c r="BF112" s="26">
        <v>352914</v>
      </c>
      <c r="BG112" s="26">
        <v>160000</v>
      </c>
      <c r="BH112" s="7"/>
      <c r="BI112" s="26">
        <v>59700</v>
      </c>
      <c r="BJ112" s="26">
        <v>102730</v>
      </c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26">
        <v>79330</v>
      </c>
      <c r="BX112" s="26">
        <v>118558</v>
      </c>
      <c r="BY112" s="26">
        <v>10000</v>
      </c>
      <c r="BZ112" s="26">
        <v>141270</v>
      </c>
      <c r="CA112" s="26">
        <v>312470</v>
      </c>
      <c r="CB112" s="7"/>
      <c r="CC112" s="26">
        <v>298720</v>
      </c>
      <c r="CD112" s="26">
        <v>337111</v>
      </c>
      <c r="CE112" s="7"/>
      <c r="CF112" s="26">
        <v>77240</v>
      </c>
      <c r="CG112" s="26">
        <v>173550</v>
      </c>
      <c r="CH112" s="7"/>
      <c r="CI112" s="26">
        <v>341650</v>
      </c>
    </row>
    <row r="113" spans="1:87" s="1" customFormat="1">
      <c r="A113" s="8">
        <v>495</v>
      </c>
      <c r="B113" s="9">
        <v>111</v>
      </c>
      <c r="C113" s="8">
        <v>4302010199.1009998</v>
      </c>
      <c r="D113" s="7" t="s">
        <v>519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26">
        <v>35485</v>
      </c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26">
        <v>61440</v>
      </c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1:87" s="1" customFormat="1" ht="13">
      <c r="A114" s="8">
        <v>498</v>
      </c>
      <c r="B114" s="10">
        <v>112</v>
      </c>
      <c r="C114" s="8">
        <v>4302020199.1020002</v>
      </c>
      <c r="D114" s="7" t="s">
        <v>522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26">
        <v>150000</v>
      </c>
      <c r="Z114" s="7"/>
      <c r="AA114" s="26">
        <v>100000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26">
        <v>16</v>
      </c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1:87" s="1" customFormat="1">
      <c r="A115" s="8">
        <v>499</v>
      </c>
      <c r="B115" s="9">
        <v>113</v>
      </c>
      <c r="C115" s="8">
        <v>4302030101.1009998</v>
      </c>
      <c r="D115" s="7" t="s">
        <v>523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1:87" s="1" customFormat="1">
      <c r="A116" s="8">
        <v>500</v>
      </c>
      <c r="B116" s="9">
        <v>114</v>
      </c>
      <c r="C116" s="8">
        <v>4302030101.1020002</v>
      </c>
      <c r="D116" s="7" t="s">
        <v>524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1:87" s="1" customFormat="1" ht="13">
      <c r="A117" s="8">
        <v>501</v>
      </c>
      <c r="B117" s="10">
        <v>115</v>
      </c>
      <c r="C117" s="8">
        <v>4302040101.1009998</v>
      </c>
      <c r="D117" s="7" t="s">
        <v>525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1:87" s="1" customFormat="1">
      <c r="A118" s="8">
        <v>508</v>
      </c>
      <c r="B118" s="9">
        <v>116</v>
      </c>
      <c r="C118" s="8">
        <v>4307010105.1009998</v>
      </c>
      <c r="D118" s="7" t="s">
        <v>530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1:87" s="1" customFormat="1">
      <c r="A119" s="8">
        <v>509</v>
      </c>
      <c r="B119" s="9">
        <v>117</v>
      </c>
      <c r="C119" s="8">
        <v>4307010106.1009998</v>
      </c>
      <c r="D119" s="7" t="s">
        <v>531</v>
      </c>
      <c r="E119" s="7"/>
      <c r="F119" s="7"/>
      <c r="G119" s="7"/>
      <c r="H119" s="26">
        <v>57800</v>
      </c>
      <c r="I119" s="7"/>
      <c r="J119" s="7"/>
      <c r="K119" s="7"/>
      <c r="L119" s="7"/>
      <c r="M119" s="7"/>
      <c r="N119" s="7"/>
      <c r="O119" s="7"/>
      <c r="P119" s="7"/>
      <c r="Q119" s="26">
        <v>100000</v>
      </c>
      <c r="R119" s="7"/>
      <c r="S119" s="26">
        <v>250000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1:87" s="1" customFormat="1" ht="13">
      <c r="A120" s="8">
        <v>510</v>
      </c>
      <c r="B120" s="10">
        <v>118</v>
      </c>
      <c r="C120" s="8">
        <v>4307010107.1009998</v>
      </c>
      <c r="D120" s="7" t="s">
        <v>532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26">
        <v>35000</v>
      </c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1:87" s="1" customFormat="1">
      <c r="A121" s="8">
        <v>511</v>
      </c>
      <c r="B121" s="9">
        <v>119</v>
      </c>
      <c r="C121" s="8">
        <v>4307010108.1009998</v>
      </c>
      <c r="D121" s="7" t="s">
        <v>533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1:87" s="1" customFormat="1">
      <c r="A122" s="8">
        <v>512</v>
      </c>
      <c r="B122" s="9">
        <v>120</v>
      </c>
      <c r="C122" s="8">
        <v>4307010110.1009998</v>
      </c>
      <c r="D122" s="7" t="s">
        <v>534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1:87" s="1" customFormat="1" ht="13">
      <c r="A123" s="8">
        <v>513</v>
      </c>
      <c r="B123" s="10">
        <v>121</v>
      </c>
      <c r="C123" s="8">
        <v>4308010101.1009998</v>
      </c>
      <c r="D123" s="7" t="s">
        <v>535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1:87" s="1" customFormat="1">
      <c r="A124" s="8">
        <v>514</v>
      </c>
      <c r="B124" s="9">
        <v>122</v>
      </c>
      <c r="C124" s="8">
        <v>4308010105.1009998</v>
      </c>
      <c r="D124" s="7" t="s">
        <v>536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1:87" s="1" customFormat="1">
      <c r="A125" s="8">
        <v>515</v>
      </c>
      <c r="B125" s="9">
        <v>123</v>
      </c>
      <c r="C125" s="8">
        <v>4308010106.1009998</v>
      </c>
      <c r="D125" s="7" t="s">
        <v>537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26">
        <v>100000</v>
      </c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1:87" s="1" customFormat="1" ht="13">
      <c r="A126" s="8">
        <v>516</v>
      </c>
      <c r="B126" s="10">
        <v>124</v>
      </c>
      <c r="C126" s="8">
        <v>4308010111.1009998</v>
      </c>
      <c r="D126" s="7" t="s">
        <v>538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26">
        <v>680</v>
      </c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1:87" s="1" customFormat="1">
      <c r="A127" s="8">
        <v>517</v>
      </c>
      <c r="B127" s="9">
        <v>125</v>
      </c>
      <c r="C127" s="8">
        <v>4308010117.1009998</v>
      </c>
      <c r="D127" s="7" t="s">
        <v>539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1:87" s="1" customFormat="1">
      <c r="A128" s="8">
        <v>518</v>
      </c>
      <c r="B128" s="9">
        <v>126</v>
      </c>
      <c r="C128" s="8">
        <v>4308010118.1009998</v>
      </c>
      <c r="D128" s="7" t="s">
        <v>540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1:87" s="18" customFormat="1" ht="13">
      <c r="A129" s="10">
        <v>524</v>
      </c>
      <c r="B129" s="10">
        <v>127</v>
      </c>
      <c r="C129" s="10">
        <v>4313010199.1079998</v>
      </c>
      <c r="D129" s="11" t="s">
        <v>546</v>
      </c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  <row r="130" spans="1:87" s="1" customFormat="1">
      <c r="A130" s="8">
        <v>525</v>
      </c>
      <c r="B130" s="9">
        <v>128</v>
      </c>
      <c r="C130" s="8">
        <v>4313010199.1090002</v>
      </c>
      <c r="D130" s="7" t="s">
        <v>547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</row>
    <row r="131" spans="1:87" s="1" customFormat="1">
      <c r="A131" s="8">
        <v>528</v>
      </c>
      <c r="B131" s="9">
        <v>129</v>
      </c>
      <c r="C131" s="8">
        <v>4313010199.1140003</v>
      </c>
      <c r="D131" s="7" t="s">
        <v>550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</row>
    <row r="132" spans="1:87" s="1" customFormat="1" ht="13">
      <c r="A132" s="8">
        <v>529</v>
      </c>
      <c r="B132" s="10">
        <v>130</v>
      </c>
      <c r="C132" s="8">
        <v>4313010199.1149998</v>
      </c>
      <c r="D132" s="7" t="s">
        <v>551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</row>
    <row r="133" spans="1:87" s="1" customFormat="1">
      <c r="A133" s="8">
        <v>530</v>
      </c>
      <c r="B133" s="9">
        <v>131</v>
      </c>
      <c r="C133" s="8">
        <v>4313010199.1160002</v>
      </c>
      <c r="D133" s="7" t="s">
        <v>552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26">
        <v>886000</v>
      </c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6">
        <v>805147</v>
      </c>
      <c r="AN133" s="7"/>
      <c r="AO133" s="26">
        <v>656000</v>
      </c>
      <c r="AP133" s="7"/>
      <c r="AQ133" s="7"/>
      <c r="AR133" s="7"/>
      <c r="AS133" s="7"/>
      <c r="AT133" s="7"/>
      <c r="AU133" s="7"/>
      <c r="AV133" s="7"/>
      <c r="AW133" s="7"/>
      <c r="AX133" s="26">
        <v>721000</v>
      </c>
      <c r="AY133" s="7"/>
      <c r="AZ133" s="7"/>
      <c r="BA133" s="7"/>
      <c r="BB133" s="7"/>
      <c r="BC133" s="7"/>
      <c r="BD133" s="7"/>
      <c r="BE133" s="26">
        <v>1100000</v>
      </c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</row>
    <row r="134" spans="1:87" s="1" customFormat="1">
      <c r="A134" s="8">
        <v>531</v>
      </c>
      <c r="B134" s="9">
        <v>132</v>
      </c>
      <c r="C134" s="8">
        <v>4313010199.1169996</v>
      </c>
      <c r="D134" s="7" t="s">
        <v>553</v>
      </c>
      <c r="E134" s="26">
        <v>66465</v>
      </c>
      <c r="F134" s="26">
        <v>105372</v>
      </c>
      <c r="G134" s="7"/>
      <c r="H134" s="26">
        <v>1479</v>
      </c>
      <c r="I134" s="26">
        <v>8379</v>
      </c>
      <c r="J134" s="7"/>
      <c r="K134" s="26">
        <v>3822</v>
      </c>
      <c r="L134" s="7"/>
      <c r="M134" s="26">
        <v>32</v>
      </c>
      <c r="N134" s="26">
        <v>32</v>
      </c>
      <c r="O134" s="26">
        <v>435</v>
      </c>
      <c r="P134" s="7"/>
      <c r="Q134" s="26">
        <v>5310</v>
      </c>
      <c r="R134" s="26">
        <v>16</v>
      </c>
      <c r="S134" s="7"/>
      <c r="T134" s="7"/>
      <c r="U134" s="26">
        <v>1813</v>
      </c>
      <c r="V134" s="26">
        <v>16</v>
      </c>
      <c r="W134" s="26">
        <v>3537</v>
      </c>
      <c r="X134" s="7"/>
      <c r="Y134" s="7"/>
      <c r="Z134" s="7"/>
      <c r="AA134" s="7"/>
      <c r="AB134" s="7"/>
      <c r="AC134" s="7"/>
      <c r="AD134" s="26">
        <v>8900</v>
      </c>
      <c r="AE134" s="7"/>
      <c r="AF134" s="26">
        <v>12400</v>
      </c>
      <c r="AG134" s="7"/>
      <c r="AH134" s="26">
        <v>126800</v>
      </c>
      <c r="AI134" s="7"/>
      <c r="AJ134" s="7"/>
      <c r="AK134" s="7"/>
      <c r="AL134" s="26">
        <v>0</v>
      </c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26">
        <v>73400</v>
      </c>
      <c r="AX134" s="26">
        <v>56400</v>
      </c>
      <c r="AY134" s="26">
        <v>39400</v>
      </c>
      <c r="AZ134" s="26">
        <v>94300</v>
      </c>
      <c r="BA134" s="26">
        <v>29000</v>
      </c>
      <c r="BB134" s="26">
        <v>31000</v>
      </c>
      <c r="BC134" s="26">
        <v>70300</v>
      </c>
      <c r="BD134" s="26">
        <v>40400</v>
      </c>
      <c r="BE134" s="26">
        <v>91600</v>
      </c>
      <c r="BF134" s="26">
        <v>37000</v>
      </c>
      <c r="BG134" s="26">
        <v>43000</v>
      </c>
      <c r="BH134" s="26">
        <v>29500</v>
      </c>
      <c r="BI134" s="26">
        <v>48400</v>
      </c>
      <c r="BJ134" s="26">
        <v>61900</v>
      </c>
      <c r="BK134" s="26">
        <v>57900</v>
      </c>
      <c r="BL134" s="26">
        <v>42800</v>
      </c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26">
        <v>155678.87</v>
      </c>
      <c r="CG134" s="26">
        <v>43300</v>
      </c>
      <c r="CH134" s="7"/>
      <c r="CI134" s="26">
        <v>10700</v>
      </c>
    </row>
    <row r="135" spans="1:87" s="1" customFormat="1" ht="13">
      <c r="A135" s="8">
        <v>533</v>
      </c>
      <c r="B135" s="10">
        <v>133</v>
      </c>
      <c r="C135" s="8">
        <v>4313010199.1190004</v>
      </c>
      <c r="D135" s="7" t="s">
        <v>555</v>
      </c>
      <c r="E135" s="26">
        <v>310000</v>
      </c>
      <c r="F135" s="26">
        <v>172200</v>
      </c>
      <c r="G135" s="26">
        <v>136800</v>
      </c>
      <c r="H135" s="26">
        <v>206400</v>
      </c>
      <c r="I135" s="26">
        <v>172800</v>
      </c>
      <c r="J135" s="26">
        <v>139200</v>
      </c>
      <c r="K135" s="26">
        <v>273800</v>
      </c>
      <c r="L135" s="26">
        <v>73500</v>
      </c>
      <c r="M135" s="26">
        <v>138800</v>
      </c>
      <c r="N135" s="26">
        <v>122400</v>
      </c>
      <c r="O135" s="26">
        <v>121200</v>
      </c>
      <c r="P135" s="26">
        <v>159600</v>
      </c>
      <c r="Q135" s="26">
        <v>91800</v>
      </c>
      <c r="R135" s="26">
        <v>161500</v>
      </c>
      <c r="S135" s="26">
        <v>229200</v>
      </c>
      <c r="T135" s="26">
        <v>130200</v>
      </c>
      <c r="U135" s="26">
        <v>87600</v>
      </c>
      <c r="V135" s="26">
        <v>72000</v>
      </c>
      <c r="W135" s="26">
        <v>152700</v>
      </c>
      <c r="X135" s="26">
        <v>36000</v>
      </c>
      <c r="Y135" s="26">
        <v>130100</v>
      </c>
      <c r="Z135" s="26">
        <v>240000</v>
      </c>
      <c r="AA135" s="26">
        <v>178000</v>
      </c>
      <c r="AB135" s="26">
        <v>34500</v>
      </c>
      <c r="AC135" s="26">
        <v>124000</v>
      </c>
      <c r="AD135" s="26">
        <v>83000</v>
      </c>
      <c r="AE135" s="26">
        <v>143000</v>
      </c>
      <c r="AF135" s="26">
        <v>160000</v>
      </c>
      <c r="AG135" s="26">
        <v>121000</v>
      </c>
      <c r="AH135" s="26">
        <v>36000</v>
      </c>
      <c r="AI135" s="26">
        <v>108000</v>
      </c>
      <c r="AJ135" s="7"/>
      <c r="AK135" s="26">
        <v>85500</v>
      </c>
      <c r="AL135" s="26">
        <v>24500</v>
      </c>
      <c r="AM135" s="26">
        <v>80000</v>
      </c>
      <c r="AN135" s="26">
        <v>102000</v>
      </c>
      <c r="AO135" s="26">
        <v>80000</v>
      </c>
      <c r="AP135" s="7"/>
      <c r="AQ135" s="26">
        <v>15000</v>
      </c>
      <c r="AR135" s="26">
        <v>110000</v>
      </c>
      <c r="AS135" s="26">
        <v>13500</v>
      </c>
      <c r="AT135" s="26">
        <v>95000</v>
      </c>
      <c r="AU135" s="26">
        <v>106000</v>
      </c>
      <c r="AV135" s="7"/>
      <c r="AW135" s="26">
        <v>173000</v>
      </c>
      <c r="AX135" s="26">
        <v>125000</v>
      </c>
      <c r="AY135" s="26">
        <v>65000</v>
      </c>
      <c r="AZ135" s="26">
        <v>232000</v>
      </c>
      <c r="BA135" s="26">
        <v>30000</v>
      </c>
      <c r="BB135" s="26">
        <v>74800</v>
      </c>
      <c r="BC135" s="26">
        <v>203000</v>
      </c>
      <c r="BD135" s="26">
        <v>101000</v>
      </c>
      <c r="BE135" s="26">
        <v>154800</v>
      </c>
      <c r="BF135" s="26">
        <v>85000</v>
      </c>
      <c r="BG135" s="26">
        <v>106800</v>
      </c>
      <c r="BH135" s="26">
        <v>78000</v>
      </c>
      <c r="BI135" s="26">
        <v>110000</v>
      </c>
      <c r="BJ135" s="26">
        <v>111200</v>
      </c>
      <c r="BK135" s="26">
        <v>188000</v>
      </c>
      <c r="BL135" s="26">
        <v>100000</v>
      </c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26">
        <v>204000</v>
      </c>
      <c r="BY135" s="26">
        <v>92400</v>
      </c>
      <c r="BZ135" s="26">
        <v>214200</v>
      </c>
      <c r="CA135" s="26">
        <v>184800</v>
      </c>
      <c r="CB135" s="26">
        <v>95400</v>
      </c>
      <c r="CC135" s="26">
        <v>138600</v>
      </c>
      <c r="CD135" s="26">
        <v>140800</v>
      </c>
      <c r="CE135" s="7"/>
      <c r="CF135" s="26">
        <v>154800</v>
      </c>
      <c r="CG135" s="26">
        <v>151000</v>
      </c>
      <c r="CH135" s="7"/>
      <c r="CI135" s="26">
        <v>143000</v>
      </c>
    </row>
    <row r="136" spans="1:87" s="1" customFormat="1">
      <c r="A136" s="8">
        <v>534</v>
      </c>
      <c r="B136" s="9">
        <v>134</v>
      </c>
      <c r="C136" s="8">
        <v>4313010199.1199999</v>
      </c>
      <c r="D136" s="7" t="s">
        <v>556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6">
        <v>58000</v>
      </c>
      <c r="AA136" s="7"/>
      <c r="AB136" s="7"/>
      <c r="AC136" s="7"/>
      <c r="AD136" s="26">
        <v>100000</v>
      </c>
      <c r="AE136" s="7"/>
      <c r="AF136" s="7"/>
      <c r="AG136" s="7"/>
      <c r="AH136" s="7"/>
      <c r="AI136" s="7"/>
      <c r="AJ136" s="7"/>
      <c r="AK136" s="7"/>
      <c r="AL136" s="26">
        <v>0</v>
      </c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26">
        <v>100000</v>
      </c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26">
        <v>9500</v>
      </c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26">
        <v>100000</v>
      </c>
      <c r="BY136" s="7"/>
      <c r="BZ136" s="26">
        <v>58000</v>
      </c>
      <c r="CA136" s="26">
        <v>58000</v>
      </c>
      <c r="CB136" s="7"/>
      <c r="CC136" s="7"/>
      <c r="CD136" s="7"/>
      <c r="CE136" s="7"/>
      <c r="CF136" s="7"/>
      <c r="CG136" s="26">
        <v>58000</v>
      </c>
      <c r="CH136" s="7"/>
      <c r="CI136" s="7"/>
    </row>
    <row r="137" spans="1:87" s="1" customFormat="1">
      <c r="A137" s="8">
        <v>535</v>
      </c>
      <c r="B137" s="9">
        <v>135</v>
      </c>
      <c r="C137" s="8">
        <v>4313010199.1210003</v>
      </c>
      <c r="D137" s="7" t="s">
        <v>557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1:87" s="1" customFormat="1" ht="13">
      <c r="A138" s="8">
        <v>536</v>
      </c>
      <c r="B138" s="10">
        <v>136</v>
      </c>
      <c r="C138" s="8">
        <v>4313010199.1219997</v>
      </c>
      <c r="D138" s="7" t="s">
        <v>558</v>
      </c>
      <c r="E138" s="26">
        <v>6600</v>
      </c>
      <c r="F138" s="26">
        <v>13400</v>
      </c>
      <c r="G138" s="7"/>
      <c r="H138" s="26">
        <v>6400</v>
      </c>
      <c r="I138" s="26">
        <v>18400</v>
      </c>
      <c r="J138" s="26">
        <v>22050</v>
      </c>
      <c r="K138" s="26">
        <v>4200</v>
      </c>
      <c r="L138" s="26">
        <v>5840</v>
      </c>
      <c r="M138" s="26">
        <v>460</v>
      </c>
      <c r="N138" s="7"/>
      <c r="O138" s="7"/>
      <c r="P138" s="7"/>
      <c r="Q138" s="26">
        <v>4200</v>
      </c>
      <c r="R138" s="26">
        <v>2953</v>
      </c>
      <c r="S138" s="26">
        <v>4800</v>
      </c>
      <c r="T138" s="7"/>
      <c r="U138" s="7"/>
      <c r="V138" s="26">
        <v>41300</v>
      </c>
      <c r="W138" s="26">
        <v>33100</v>
      </c>
      <c r="X138" s="26">
        <v>189325</v>
      </c>
      <c r="Y138" s="26">
        <v>1988</v>
      </c>
      <c r="Z138" s="26">
        <v>25000</v>
      </c>
      <c r="AA138" s="7"/>
      <c r="AB138" s="7"/>
      <c r="AC138" s="7"/>
      <c r="AD138" s="7"/>
      <c r="AE138" s="7"/>
      <c r="AF138" s="26">
        <v>9000</v>
      </c>
      <c r="AG138" s="7"/>
      <c r="AH138" s="26">
        <v>4500</v>
      </c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26">
        <v>13700</v>
      </c>
      <c r="AX138" s="26">
        <v>15700</v>
      </c>
      <c r="AY138" s="26">
        <v>6800</v>
      </c>
      <c r="AZ138" s="26">
        <v>4000</v>
      </c>
      <c r="BA138" s="7"/>
      <c r="BB138" s="7"/>
      <c r="BC138" s="26">
        <v>21418</v>
      </c>
      <c r="BD138" s="26">
        <v>35800</v>
      </c>
      <c r="BE138" s="26">
        <v>8710</v>
      </c>
      <c r="BF138" s="7"/>
      <c r="BG138" s="26">
        <v>2400</v>
      </c>
      <c r="BH138" s="26">
        <v>7568</v>
      </c>
      <c r="BI138" s="7"/>
      <c r="BJ138" s="26">
        <v>2400</v>
      </c>
      <c r="BK138" s="26">
        <v>4100</v>
      </c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26">
        <v>5850</v>
      </c>
      <c r="BY138" s="26">
        <v>15053</v>
      </c>
      <c r="BZ138" s="26">
        <v>1320</v>
      </c>
      <c r="CA138" s="7"/>
      <c r="CB138" s="7"/>
      <c r="CC138" s="7"/>
      <c r="CD138" s="26">
        <v>2100</v>
      </c>
      <c r="CE138" s="7"/>
      <c r="CF138" s="7"/>
      <c r="CG138" s="26">
        <v>10450</v>
      </c>
      <c r="CH138" s="7"/>
      <c r="CI138" s="26">
        <v>20300</v>
      </c>
    </row>
    <row r="139" spans="1:87" s="18" customFormat="1" ht="13">
      <c r="A139" s="10">
        <v>368</v>
      </c>
      <c r="B139" s="9">
        <v>137</v>
      </c>
      <c r="C139" s="10">
        <v>4201020106.1009998</v>
      </c>
      <c r="D139" s="11" t="s">
        <v>403</v>
      </c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1:87" s="1" customFormat="1">
      <c r="A140" s="8">
        <v>369</v>
      </c>
      <c r="B140" s="9">
        <v>138</v>
      </c>
      <c r="C140" s="8">
        <v>4201020199.1009998</v>
      </c>
      <c r="D140" s="7" t="s">
        <v>404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1:87" s="1" customFormat="1" ht="13">
      <c r="A141" s="8">
        <v>370</v>
      </c>
      <c r="B141" s="10">
        <v>139</v>
      </c>
      <c r="C141" s="8">
        <v>4202010199.1009998</v>
      </c>
      <c r="D141" s="7" t="s">
        <v>405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26">
        <v>7200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42" spans="1:87" s="1" customFormat="1">
      <c r="A142" s="8">
        <v>371</v>
      </c>
      <c r="B142" s="9">
        <v>140</v>
      </c>
      <c r="C142" s="8">
        <v>4202020102.1009998</v>
      </c>
      <c r="D142" s="7" t="s">
        <v>406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</row>
    <row r="143" spans="1:87" s="1" customFormat="1">
      <c r="A143" s="8">
        <v>372</v>
      </c>
      <c r="B143" s="9">
        <v>141</v>
      </c>
      <c r="C143" s="8">
        <v>4202030105.1009998</v>
      </c>
      <c r="D143" s="7" t="s">
        <v>407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</row>
    <row r="144" spans="1:87" s="1" customFormat="1" ht="13">
      <c r="A144" s="8">
        <v>373</v>
      </c>
      <c r="B144" s="10">
        <v>142</v>
      </c>
      <c r="C144" s="8">
        <v>4203010101.1009998</v>
      </c>
      <c r="D144" s="7" t="s">
        <v>408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26">
        <v>570.78</v>
      </c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26">
        <v>545.79999999999995</v>
      </c>
      <c r="AT144" s="7"/>
      <c r="AU144" s="7"/>
      <c r="AV144" s="7"/>
      <c r="AW144" s="7"/>
      <c r="AX144" s="7"/>
      <c r="AY144" s="26">
        <v>209.91</v>
      </c>
      <c r="AZ144" s="7"/>
      <c r="BA144" s="7"/>
      <c r="BB144" s="7"/>
      <c r="BC144" s="7"/>
      <c r="BD144" s="7"/>
      <c r="BE144" s="26">
        <v>535.85</v>
      </c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26">
        <v>876.62</v>
      </c>
      <c r="BQ144" s="7"/>
      <c r="BR144" s="7"/>
      <c r="BS144" s="7"/>
      <c r="BT144" s="7"/>
      <c r="BU144" s="7"/>
      <c r="BV144" s="26">
        <v>407.49</v>
      </c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</row>
    <row r="145" spans="1:87" s="1" customFormat="1">
      <c r="A145" s="8">
        <v>374</v>
      </c>
      <c r="B145" s="9">
        <v>143</v>
      </c>
      <c r="C145" s="8">
        <v>4205010104.1009998</v>
      </c>
      <c r="D145" s="7" t="s">
        <v>409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</row>
    <row r="146" spans="1:87" s="1" customFormat="1">
      <c r="A146" s="8">
        <v>375</v>
      </c>
      <c r="B146" s="9">
        <v>144</v>
      </c>
      <c r="C146" s="8">
        <v>4205010110.1009998</v>
      </c>
      <c r="D146" s="7" t="s">
        <v>410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</row>
    <row r="147" spans="1:87" s="1" customFormat="1" ht="13">
      <c r="A147" s="8">
        <v>376</v>
      </c>
      <c r="B147" s="10">
        <v>145</v>
      </c>
      <c r="C147" s="8">
        <v>4206010102.1009998</v>
      </c>
      <c r="D147" s="7" t="s">
        <v>411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</row>
    <row r="148" spans="1:87" s="1" customFormat="1">
      <c r="A148" s="8">
        <v>377</v>
      </c>
      <c r="B148" s="9">
        <v>146</v>
      </c>
      <c r="C148" s="8">
        <v>4207010102.1020002</v>
      </c>
      <c r="D148" s="7" t="s">
        <v>412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</row>
    <row r="149" spans="1:87" s="1" customFormat="1">
      <c r="A149" s="8">
        <v>378</v>
      </c>
      <c r="B149" s="9">
        <v>147</v>
      </c>
      <c r="C149" s="8">
        <v>4301010102.1009998</v>
      </c>
      <c r="D149" s="7" t="s">
        <v>413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26">
        <v>150</v>
      </c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</row>
    <row r="150" spans="1:87" s="1" customFormat="1" ht="13">
      <c r="A150" s="8">
        <v>379</v>
      </c>
      <c r="B150" s="10">
        <v>148</v>
      </c>
      <c r="C150" s="8">
        <v>4301010102.1020002</v>
      </c>
      <c r="D150" s="7" t="s">
        <v>414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</row>
    <row r="151" spans="1:87" s="1" customFormat="1">
      <c r="A151" s="8">
        <v>380</v>
      </c>
      <c r="B151" s="9">
        <v>149</v>
      </c>
      <c r="C151" s="8">
        <v>4301010102.1029997</v>
      </c>
      <c r="D151" s="7" t="s">
        <v>415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26">
        <v>100</v>
      </c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</row>
    <row r="152" spans="1:87" s="1" customFormat="1">
      <c r="A152" s="8">
        <v>381</v>
      </c>
      <c r="B152" s="9">
        <v>150</v>
      </c>
      <c r="C152" s="8">
        <v>4301010102.1040001</v>
      </c>
      <c r="D152" s="7" t="s">
        <v>416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</row>
    <row r="153" spans="1:87" s="1" customFormat="1" ht="13">
      <c r="A153" s="8">
        <v>382</v>
      </c>
      <c r="B153" s="10">
        <v>151</v>
      </c>
      <c r="C153" s="8">
        <v>4301010102.1049995</v>
      </c>
      <c r="D153" s="7" t="s">
        <v>417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</row>
    <row r="154" spans="1:87" s="1" customFormat="1">
      <c r="A154" s="8">
        <v>491</v>
      </c>
      <c r="B154" s="9">
        <v>152</v>
      </c>
      <c r="C154" s="8">
        <v>4301020108.1009998</v>
      </c>
      <c r="D154" s="7" t="s">
        <v>515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</row>
    <row r="155" spans="1:87" s="1" customFormat="1">
      <c r="A155" s="8">
        <v>492</v>
      </c>
      <c r="B155" s="9">
        <v>153</v>
      </c>
      <c r="C155" s="8">
        <v>4301030102.1009998</v>
      </c>
      <c r="D155" s="7" t="s">
        <v>516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</row>
    <row r="156" spans="1:87" s="1" customFormat="1" ht="13">
      <c r="A156" s="8">
        <v>493</v>
      </c>
      <c r="B156" s="10">
        <v>154</v>
      </c>
      <c r="C156" s="8">
        <v>4301030104.1009998</v>
      </c>
      <c r="D156" s="7" t="s">
        <v>517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</row>
    <row r="157" spans="1:87" s="1" customFormat="1">
      <c r="A157" s="8">
        <v>503</v>
      </c>
      <c r="B157" s="9">
        <v>155</v>
      </c>
      <c r="C157" s="8">
        <v>4306010104.1009998</v>
      </c>
      <c r="D157" s="7" t="s">
        <v>409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</row>
    <row r="158" spans="1:87" s="1" customFormat="1">
      <c r="A158" s="8">
        <v>504</v>
      </c>
      <c r="B158" s="9">
        <v>156</v>
      </c>
      <c r="C158" s="8">
        <v>4306010110.1009998</v>
      </c>
      <c r="D158" s="7" t="s">
        <v>410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</row>
    <row r="159" spans="1:87" s="1" customFormat="1" ht="13">
      <c r="A159" s="8">
        <v>505</v>
      </c>
      <c r="B159" s="10">
        <v>157</v>
      </c>
      <c r="C159" s="8">
        <v>4306010110.1020002</v>
      </c>
      <c r="D159" s="7" t="s">
        <v>527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</row>
    <row r="160" spans="1:87" s="1" customFormat="1">
      <c r="A160" s="8">
        <v>519</v>
      </c>
      <c r="B160" s="9">
        <v>158</v>
      </c>
      <c r="C160" s="8">
        <v>4313010101.1009998</v>
      </c>
      <c r="D160" s="7" t="s">
        <v>541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</row>
    <row r="161" spans="1:87" s="1" customFormat="1">
      <c r="A161" s="8">
        <v>520</v>
      </c>
      <c r="B161" s="9">
        <v>159</v>
      </c>
      <c r="C161" s="8">
        <v>4313010103.1009998</v>
      </c>
      <c r="D161" s="7" t="s">
        <v>542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</row>
    <row r="162" spans="1:87" s="1" customFormat="1" ht="13">
      <c r="A162" s="8">
        <v>521</v>
      </c>
      <c r="B162" s="10">
        <v>160</v>
      </c>
      <c r="C162" s="8">
        <v>4313010199.1009998</v>
      </c>
      <c r="D162" s="7" t="s">
        <v>543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</row>
    <row r="163" spans="1:87" s="1" customFormat="1">
      <c r="A163" s="8">
        <v>522</v>
      </c>
      <c r="B163" s="9">
        <v>161</v>
      </c>
      <c r="C163" s="8">
        <v>4313010199.1020002</v>
      </c>
      <c r="D163" s="7" t="s">
        <v>544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</row>
    <row r="164" spans="1:87" s="1" customFormat="1">
      <c r="A164" s="8">
        <v>523</v>
      </c>
      <c r="B164" s="9">
        <v>162</v>
      </c>
      <c r="C164" s="8">
        <v>4313010199.1049995</v>
      </c>
      <c r="D164" s="7" t="s">
        <v>545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</row>
    <row r="165" spans="1:87" s="1" customFormat="1" ht="13">
      <c r="A165" s="8">
        <v>526</v>
      </c>
      <c r="B165" s="10">
        <v>163</v>
      </c>
      <c r="C165" s="8">
        <v>4313010199.1099997</v>
      </c>
      <c r="D165" s="7" t="s">
        <v>548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26">
        <v>2220</v>
      </c>
      <c r="AI165" s="7"/>
      <c r="AJ165" s="7"/>
      <c r="AK165" s="7"/>
      <c r="AL165" s="7"/>
      <c r="AM165" s="7"/>
      <c r="AN165" s="7"/>
      <c r="AO165" s="26">
        <v>23</v>
      </c>
      <c r="AP165" s="7"/>
      <c r="AQ165" s="7"/>
      <c r="AR165" s="7"/>
      <c r="AS165" s="7"/>
      <c r="AT165" s="26">
        <v>46</v>
      </c>
      <c r="AU165" s="7"/>
      <c r="AV165" s="7"/>
      <c r="AW165" s="26">
        <v>5539.05</v>
      </c>
      <c r="AX165" s="7"/>
      <c r="AY165" s="26">
        <v>9400</v>
      </c>
      <c r="AZ165" s="26">
        <v>475000</v>
      </c>
      <c r="BA165" s="7"/>
      <c r="BB165" s="7"/>
      <c r="BC165" s="7"/>
      <c r="BD165" s="7"/>
      <c r="BE165" s="26">
        <v>37500</v>
      </c>
      <c r="BF165" s="7"/>
      <c r="BG165" s="7"/>
      <c r="BH165" s="7"/>
      <c r="BI165" s="7"/>
      <c r="BJ165" s="7"/>
      <c r="BK165" s="26">
        <v>200</v>
      </c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26">
        <v>1680</v>
      </c>
      <c r="CD165" s="26">
        <v>570</v>
      </c>
      <c r="CE165" s="7"/>
      <c r="CF165" s="7"/>
      <c r="CG165" s="7"/>
      <c r="CH165" s="7"/>
      <c r="CI165" s="7"/>
    </row>
    <row r="166" spans="1:87" s="1" customFormat="1">
      <c r="A166" s="8">
        <v>527</v>
      </c>
      <c r="B166" s="9">
        <v>164</v>
      </c>
      <c r="C166" s="8">
        <v>4313010199.1129999</v>
      </c>
      <c r="D166" s="7" t="s">
        <v>549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26">
        <v>240</v>
      </c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</row>
    <row r="167" spans="1:87" s="1" customFormat="1">
      <c r="A167" s="8">
        <v>537</v>
      </c>
      <c r="B167" s="9">
        <v>165</v>
      </c>
      <c r="C167" s="8">
        <v>4313010199.2019997</v>
      </c>
      <c r="D167" s="17" t="s">
        <v>559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26">
        <v>180</v>
      </c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</row>
    <row r="168" spans="1:87" s="1" customFormat="1" ht="13">
      <c r="A168" s="8">
        <v>416</v>
      </c>
      <c r="B168" s="10">
        <v>166</v>
      </c>
      <c r="C168" s="12">
        <v>4301020105.2110004</v>
      </c>
      <c r="D168" s="13" t="s">
        <v>448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38">
        <v>263250</v>
      </c>
      <c r="Y168" s="38">
        <v>255700</v>
      </c>
      <c r="Z168" s="38">
        <v>471800</v>
      </c>
      <c r="AA168" s="38">
        <v>363400</v>
      </c>
      <c r="AB168" s="38">
        <v>319500</v>
      </c>
      <c r="AC168" s="38">
        <v>152390</v>
      </c>
      <c r="AD168" s="38">
        <v>389500</v>
      </c>
      <c r="AE168" s="38">
        <v>110380</v>
      </c>
      <c r="AF168" s="38">
        <v>111890</v>
      </c>
      <c r="AG168" s="38">
        <v>459100</v>
      </c>
      <c r="AH168" s="38">
        <v>721000</v>
      </c>
      <c r="AI168" s="38">
        <v>72500</v>
      </c>
      <c r="AJ168" s="13"/>
      <c r="AK168" s="13"/>
      <c r="AL168" s="13"/>
      <c r="AM168" s="38">
        <v>123400</v>
      </c>
      <c r="AN168" s="38">
        <v>255800</v>
      </c>
      <c r="AO168" s="38">
        <v>140000</v>
      </c>
      <c r="AP168" s="13"/>
      <c r="AQ168" s="13"/>
      <c r="AR168" s="13"/>
      <c r="AS168" s="38">
        <v>56400</v>
      </c>
      <c r="AT168" s="38">
        <v>656000</v>
      </c>
      <c r="AU168" s="38">
        <v>89790</v>
      </c>
      <c r="AV168" s="13"/>
      <c r="AW168" s="13"/>
      <c r="AX168" s="13"/>
      <c r="AY168" s="13"/>
      <c r="AZ168" s="13"/>
      <c r="BA168" s="13"/>
      <c r="BB168" s="13"/>
      <c r="BC168" s="13"/>
      <c r="BD168" s="13"/>
      <c r="BE168" s="7"/>
      <c r="BF168" s="7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38">
        <v>102900</v>
      </c>
      <c r="BY168" s="38">
        <v>129000</v>
      </c>
      <c r="BZ168" s="38">
        <v>138900</v>
      </c>
      <c r="CA168" s="38">
        <v>117500</v>
      </c>
      <c r="CB168" s="38">
        <v>268800</v>
      </c>
      <c r="CC168" s="38">
        <v>226800</v>
      </c>
      <c r="CD168" s="38">
        <v>278900</v>
      </c>
      <c r="CE168" s="13"/>
      <c r="CF168" s="13"/>
      <c r="CG168" s="13"/>
      <c r="CH168" s="13"/>
      <c r="CI168" s="38">
        <v>333200</v>
      </c>
    </row>
    <row r="169" spans="1:87" s="1" customFormat="1">
      <c r="A169" s="8">
        <v>496</v>
      </c>
      <c r="B169" s="9">
        <v>167</v>
      </c>
      <c r="C169" s="14">
        <v>4302020107.1009998</v>
      </c>
      <c r="D169" s="15" t="s">
        <v>520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27">
        <v>100000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27">
        <v>0</v>
      </c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27">
        <v>150000</v>
      </c>
      <c r="BD169" s="15"/>
      <c r="BE169" s="7"/>
      <c r="BF169" s="7"/>
      <c r="BG169" s="15"/>
      <c r="BH169" s="15"/>
      <c r="BI169" s="15"/>
      <c r="BJ169" s="15"/>
      <c r="BK169" s="27">
        <v>90710</v>
      </c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</row>
    <row r="170" spans="1:87" s="1" customFormat="1">
      <c r="A170" s="8">
        <v>497</v>
      </c>
      <c r="B170" s="9">
        <v>168</v>
      </c>
      <c r="C170" s="14">
        <v>4302020199.1009998</v>
      </c>
      <c r="D170" s="15" t="s">
        <v>521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7"/>
      <c r="BF170" s="7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</row>
    <row r="171" spans="1:87" s="1" customFormat="1" ht="13">
      <c r="A171" s="8">
        <v>507</v>
      </c>
      <c r="B171" s="10">
        <v>169</v>
      </c>
      <c r="C171" s="14">
        <v>4307010104.1009998</v>
      </c>
      <c r="D171" s="15" t="s">
        <v>529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7"/>
      <c r="BF171" s="7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</row>
    <row r="172" spans="1:87" s="19" customFormat="1">
      <c r="A172" s="14">
        <v>532</v>
      </c>
      <c r="B172" s="9">
        <v>170</v>
      </c>
      <c r="C172" s="14">
        <v>4313010199.118</v>
      </c>
      <c r="D172" s="15" t="s">
        <v>554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27">
        <v>47800</v>
      </c>
      <c r="P172" s="15"/>
      <c r="Q172" s="15"/>
      <c r="R172" s="27">
        <v>142640</v>
      </c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7"/>
      <c r="BF172" s="7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27">
        <v>20000</v>
      </c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</row>
    <row r="173" spans="1:87" s="18" customFormat="1" ht="13">
      <c r="A173" s="10">
        <v>648</v>
      </c>
      <c r="B173" s="9">
        <v>171</v>
      </c>
      <c r="C173" s="10">
        <v>5104030205.1009998</v>
      </c>
      <c r="D173" s="11" t="s">
        <v>665</v>
      </c>
      <c r="E173" s="28">
        <v>244240.54</v>
      </c>
      <c r="F173" s="26">
        <v>206422.44</v>
      </c>
      <c r="G173" s="26">
        <v>512462.75</v>
      </c>
      <c r="H173" s="26">
        <v>512196.1</v>
      </c>
      <c r="I173" s="26">
        <v>549886.71999999997</v>
      </c>
      <c r="J173" s="26">
        <v>132919</v>
      </c>
      <c r="K173" s="26">
        <v>195411.81</v>
      </c>
      <c r="L173" s="26">
        <v>115250</v>
      </c>
      <c r="M173" s="26">
        <v>247787.2</v>
      </c>
      <c r="N173" s="26">
        <v>133300</v>
      </c>
      <c r="O173" s="26">
        <v>211271</v>
      </c>
      <c r="P173" s="26">
        <v>135804.26</v>
      </c>
      <c r="Q173" s="26">
        <v>226958.22</v>
      </c>
      <c r="R173" s="26">
        <v>204215</v>
      </c>
      <c r="S173" s="26">
        <v>296713.01</v>
      </c>
      <c r="T173" s="26">
        <v>293911.78999999998</v>
      </c>
      <c r="U173" s="26">
        <v>104580</v>
      </c>
      <c r="V173" s="26">
        <v>246941.56</v>
      </c>
      <c r="W173" s="26">
        <v>142918.69</v>
      </c>
      <c r="X173" s="26">
        <v>334141</v>
      </c>
      <c r="Y173" s="26">
        <v>324291.5</v>
      </c>
      <c r="Z173" s="26">
        <v>469041.4</v>
      </c>
      <c r="AA173" s="26">
        <v>242269</v>
      </c>
      <c r="AB173" s="26">
        <v>220000</v>
      </c>
      <c r="AC173" s="26">
        <v>274870.23</v>
      </c>
      <c r="AD173" s="26">
        <v>214254.99</v>
      </c>
      <c r="AE173" s="26">
        <v>370717.1</v>
      </c>
      <c r="AF173" s="26">
        <v>130000</v>
      </c>
      <c r="AG173" s="26">
        <v>376689</v>
      </c>
      <c r="AH173" s="26">
        <v>227000</v>
      </c>
      <c r="AI173" s="26">
        <v>88919.28</v>
      </c>
      <c r="AJ173" s="26">
        <v>14742.84</v>
      </c>
      <c r="AK173" s="26">
        <v>91469.9</v>
      </c>
      <c r="AL173" s="26">
        <v>235355.37</v>
      </c>
      <c r="AM173" s="26">
        <v>367265.88</v>
      </c>
      <c r="AN173" s="26">
        <v>168370.06</v>
      </c>
      <c r="AO173" s="26">
        <v>150921.34</v>
      </c>
      <c r="AP173" s="26">
        <v>48214.44</v>
      </c>
      <c r="AQ173" s="26">
        <v>248711.07</v>
      </c>
      <c r="AR173" s="26">
        <v>129120</v>
      </c>
      <c r="AS173" s="26">
        <v>242500</v>
      </c>
      <c r="AT173" s="26">
        <v>183348.18</v>
      </c>
      <c r="AU173" s="26">
        <v>49935.19</v>
      </c>
      <c r="AV173" s="26">
        <v>109197.6</v>
      </c>
      <c r="AW173" s="26">
        <v>268945.27</v>
      </c>
      <c r="AX173" s="26">
        <v>334363</v>
      </c>
      <c r="AY173" s="26">
        <v>255990.34</v>
      </c>
      <c r="AZ173" s="26">
        <v>759906.81</v>
      </c>
      <c r="BA173" s="26">
        <v>76987.22</v>
      </c>
      <c r="BB173" s="26">
        <v>198839.99</v>
      </c>
      <c r="BC173" s="26">
        <v>254432.52</v>
      </c>
      <c r="BD173" s="26">
        <v>239850.22</v>
      </c>
      <c r="BE173" s="26">
        <v>389498.41</v>
      </c>
      <c r="BF173" s="26">
        <v>186660.01</v>
      </c>
      <c r="BG173" s="26">
        <v>170200</v>
      </c>
      <c r="BH173" s="26">
        <v>85957.63</v>
      </c>
      <c r="BI173" s="26">
        <v>308246.68</v>
      </c>
      <c r="BJ173" s="26">
        <v>347184.3</v>
      </c>
      <c r="BK173" s="26">
        <v>225924</v>
      </c>
      <c r="BL173" s="26">
        <v>149516.81</v>
      </c>
      <c r="BM173" s="26">
        <v>62785.48</v>
      </c>
      <c r="BN173" s="26">
        <v>55475.34</v>
      </c>
      <c r="BO173" s="26">
        <v>177251.82</v>
      </c>
      <c r="BP173" s="26">
        <v>63714.6</v>
      </c>
      <c r="BQ173" s="26">
        <v>57948.07</v>
      </c>
      <c r="BR173" s="26">
        <v>138273.18</v>
      </c>
      <c r="BS173" s="26">
        <v>65340.81</v>
      </c>
      <c r="BT173" s="26">
        <v>62762.89</v>
      </c>
      <c r="BU173" s="26">
        <v>62714.43</v>
      </c>
      <c r="BV173" s="26">
        <v>44707.48</v>
      </c>
      <c r="BW173" s="26">
        <v>155594.78</v>
      </c>
      <c r="BX173" s="26">
        <v>230987.68</v>
      </c>
      <c r="BY173" s="26">
        <v>57812.28</v>
      </c>
      <c r="BZ173" s="26">
        <v>136120.42000000001</v>
      </c>
      <c r="CA173" s="26">
        <v>154710.25</v>
      </c>
      <c r="CB173" s="26">
        <v>61159.05</v>
      </c>
      <c r="CC173" s="26">
        <v>79787</v>
      </c>
      <c r="CD173" s="26">
        <v>139376.26999999999</v>
      </c>
      <c r="CE173" s="26">
        <v>26905.47</v>
      </c>
      <c r="CF173" s="26">
        <v>141962.04</v>
      </c>
      <c r="CG173" s="26">
        <v>128932.22</v>
      </c>
      <c r="CH173" s="26">
        <v>50340.38</v>
      </c>
      <c r="CI173" s="26">
        <v>260470.29</v>
      </c>
    </row>
    <row r="174" spans="1:87" s="18" customFormat="1" ht="13">
      <c r="A174" s="10">
        <v>649</v>
      </c>
      <c r="B174" s="10">
        <v>172</v>
      </c>
      <c r="C174" s="10">
        <v>5104030205.1020002</v>
      </c>
      <c r="D174" s="11" t="s">
        <v>666</v>
      </c>
      <c r="E174" s="28">
        <v>80471.75</v>
      </c>
      <c r="F174" s="26">
        <v>76279.87</v>
      </c>
      <c r="G174" s="26">
        <v>35012.5</v>
      </c>
      <c r="H174" s="26">
        <v>20550.73</v>
      </c>
      <c r="I174" s="26">
        <v>99887.38</v>
      </c>
      <c r="J174" s="7"/>
      <c r="K174" s="26">
        <v>43091.5</v>
      </c>
      <c r="L174" s="26">
        <v>16600</v>
      </c>
      <c r="M174" s="26">
        <v>53752.76</v>
      </c>
      <c r="N174" s="26">
        <v>24300</v>
      </c>
      <c r="O174" s="26">
        <v>36201.620000000003</v>
      </c>
      <c r="P174" s="26">
        <v>46465.48</v>
      </c>
      <c r="Q174" s="26">
        <v>41199.97</v>
      </c>
      <c r="R174" s="26">
        <v>14340</v>
      </c>
      <c r="S174" s="26">
        <v>55304.88</v>
      </c>
      <c r="T174" s="26">
        <v>6100</v>
      </c>
      <c r="U174" s="26">
        <v>24200</v>
      </c>
      <c r="V174" s="26">
        <v>27303.57</v>
      </c>
      <c r="W174" s="26">
        <v>31534.13</v>
      </c>
      <c r="X174" s="26">
        <v>12119</v>
      </c>
      <c r="Y174" s="26">
        <v>4550</v>
      </c>
      <c r="Z174" s="7"/>
      <c r="AA174" s="26">
        <v>31470.43</v>
      </c>
      <c r="AB174" s="26">
        <v>23800</v>
      </c>
      <c r="AC174" s="26">
        <v>30000</v>
      </c>
      <c r="AD174" s="7"/>
      <c r="AE174" s="26">
        <v>20137.73</v>
      </c>
      <c r="AF174" s="26">
        <v>700</v>
      </c>
      <c r="AG174" s="26">
        <v>4710</v>
      </c>
      <c r="AH174" s="7"/>
      <c r="AI174" s="26">
        <v>16514.810000000001</v>
      </c>
      <c r="AJ174" s="26">
        <v>1462.74</v>
      </c>
      <c r="AK174" s="26">
        <v>15074.19</v>
      </c>
      <c r="AL174" s="26">
        <v>54828.95</v>
      </c>
      <c r="AM174" s="26">
        <v>63311.65</v>
      </c>
      <c r="AN174" s="26">
        <v>39719.11</v>
      </c>
      <c r="AO174" s="26">
        <v>20218.34</v>
      </c>
      <c r="AP174" s="26">
        <v>12943.42</v>
      </c>
      <c r="AQ174" s="26">
        <v>30667.56</v>
      </c>
      <c r="AR174" s="26">
        <v>29874</v>
      </c>
      <c r="AS174" s="26">
        <v>39575</v>
      </c>
      <c r="AT174" s="26">
        <v>22979.45</v>
      </c>
      <c r="AU174" s="26">
        <v>17406.16</v>
      </c>
      <c r="AV174" s="26">
        <v>13374.15</v>
      </c>
      <c r="AW174" s="26">
        <v>67145.429999999993</v>
      </c>
      <c r="AX174" s="26">
        <v>76663.350000000006</v>
      </c>
      <c r="AY174" s="26">
        <v>69577</v>
      </c>
      <c r="AZ174" s="26">
        <v>170305.71</v>
      </c>
      <c r="BA174" s="26">
        <v>35034.69</v>
      </c>
      <c r="BB174" s="26">
        <v>52966.06</v>
      </c>
      <c r="BC174" s="26">
        <v>71490.45</v>
      </c>
      <c r="BD174" s="26">
        <v>46114.18</v>
      </c>
      <c r="BE174" s="26">
        <v>137481.41</v>
      </c>
      <c r="BF174" s="26">
        <v>100231.11</v>
      </c>
      <c r="BG174" s="26">
        <v>87750</v>
      </c>
      <c r="BH174" s="26">
        <v>33703.879999999997</v>
      </c>
      <c r="BI174" s="26">
        <v>88785.3</v>
      </c>
      <c r="BJ174" s="26">
        <v>139515.07</v>
      </c>
      <c r="BK174" s="26">
        <v>52810</v>
      </c>
      <c r="BL174" s="26">
        <v>37875.519999999997</v>
      </c>
      <c r="BM174" s="26">
        <v>18447.759999999998</v>
      </c>
      <c r="BN174" s="26">
        <v>7567.44</v>
      </c>
      <c r="BO174" s="26">
        <v>32360.83</v>
      </c>
      <c r="BP174" s="26">
        <v>547.53</v>
      </c>
      <c r="BQ174" s="26">
        <v>13819.93</v>
      </c>
      <c r="BR174" s="26">
        <v>4374.16</v>
      </c>
      <c r="BS174" s="26">
        <v>5415.25</v>
      </c>
      <c r="BT174" s="7"/>
      <c r="BU174" s="26">
        <v>2765.59</v>
      </c>
      <c r="BV174" s="26">
        <v>2013.76</v>
      </c>
      <c r="BW174" s="26">
        <v>12820.38</v>
      </c>
      <c r="BX174" s="26">
        <v>50414.17</v>
      </c>
      <c r="BY174" s="7"/>
      <c r="BZ174" s="7"/>
      <c r="CA174" s="26">
        <v>3983.73</v>
      </c>
      <c r="CB174" s="7"/>
      <c r="CC174" s="26">
        <v>14088.87</v>
      </c>
      <c r="CD174" s="26">
        <v>2400</v>
      </c>
      <c r="CE174" s="7"/>
      <c r="CF174" s="26">
        <v>23969.83</v>
      </c>
      <c r="CG174" s="26">
        <v>20024.2</v>
      </c>
      <c r="CH174" s="26">
        <v>2898.62</v>
      </c>
      <c r="CI174" s="7"/>
    </row>
    <row r="175" spans="1:87" s="1" customFormat="1">
      <c r="A175" s="8">
        <v>650</v>
      </c>
      <c r="B175" s="9">
        <v>173</v>
      </c>
      <c r="C175" s="8">
        <v>5104030205.1029997</v>
      </c>
      <c r="D175" s="7" t="s">
        <v>667</v>
      </c>
      <c r="E175" s="7"/>
      <c r="F175" s="26">
        <v>39036.6</v>
      </c>
      <c r="G175" s="7"/>
      <c r="H175" s="7"/>
      <c r="I175" s="7"/>
      <c r="J175" s="26">
        <v>17192</v>
      </c>
      <c r="K175" s="26">
        <v>14801</v>
      </c>
      <c r="L175" s="26">
        <v>6094.9</v>
      </c>
      <c r="M175" s="7"/>
      <c r="N175" s="7"/>
      <c r="O175" s="26">
        <v>1801.6</v>
      </c>
      <c r="P175" s="7"/>
      <c r="Q175" s="7"/>
      <c r="R175" s="26">
        <v>480</v>
      </c>
      <c r="S175" s="7"/>
      <c r="T175" s="7"/>
      <c r="U175" s="7"/>
      <c r="V175" s="7"/>
      <c r="W175" s="26">
        <v>4000</v>
      </c>
      <c r="X175" s="26">
        <v>15619</v>
      </c>
      <c r="Y175" s="26">
        <v>2450</v>
      </c>
      <c r="Z175" s="26">
        <v>72469.5</v>
      </c>
      <c r="AA175" s="26">
        <v>43150</v>
      </c>
      <c r="AB175" s="7"/>
      <c r="AC175" s="26">
        <v>4900</v>
      </c>
      <c r="AD175" s="26">
        <v>21822</v>
      </c>
      <c r="AE175" s="26">
        <v>12400</v>
      </c>
      <c r="AF175" s="26">
        <v>15000</v>
      </c>
      <c r="AG175" s="26">
        <v>31594</v>
      </c>
      <c r="AH175" s="26">
        <v>29900</v>
      </c>
      <c r="AI175" s="7"/>
      <c r="AJ175" s="7"/>
      <c r="AK175" s="7"/>
      <c r="AL175" s="7"/>
      <c r="AM175" s="26">
        <v>8050</v>
      </c>
      <c r="AN175" s="7"/>
      <c r="AO175" s="26">
        <v>7100</v>
      </c>
      <c r="AP175" s="7"/>
      <c r="AQ175" s="7"/>
      <c r="AR175" s="7"/>
      <c r="AS175" s="7"/>
      <c r="AT175" s="7"/>
      <c r="AU175" s="7"/>
      <c r="AV175" s="7"/>
      <c r="AW175" s="7"/>
      <c r="AX175" s="7"/>
      <c r="AY175" s="26">
        <v>32050</v>
      </c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26">
        <v>3200</v>
      </c>
      <c r="BP175" s="7"/>
      <c r="BQ175" s="26">
        <v>8915.42</v>
      </c>
      <c r="BR175" s="26">
        <v>1210</v>
      </c>
      <c r="BS175" s="7"/>
      <c r="BT175" s="7"/>
      <c r="BU175" s="26">
        <v>1185.6600000000001</v>
      </c>
      <c r="BV175" s="7"/>
      <c r="BW175" s="26">
        <v>7558.82</v>
      </c>
      <c r="BX175" s="7"/>
      <c r="BY175" s="26">
        <v>14429.13</v>
      </c>
      <c r="BZ175" s="26">
        <v>43809.49</v>
      </c>
      <c r="CA175" s="26">
        <v>46781.04</v>
      </c>
      <c r="CB175" s="26">
        <v>16503.34</v>
      </c>
      <c r="CC175" s="26">
        <v>1075.4100000000001</v>
      </c>
      <c r="CD175" s="26">
        <v>46469</v>
      </c>
      <c r="CE175" s="7"/>
      <c r="CF175" s="7"/>
      <c r="CG175" s="26">
        <v>1130</v>
      </c>
      <c r="CH175" s="7"/>
      <c r="CI175" s="26">
        <v>74703.820000000007</v>
      </c>
    </row>
    <row r="176" spans="1:87" s="1" customFormat="1">
      <c r="A176" s="8">
        <v>655</v>
      </c>
      <c r="B176" s="9">
        <v>174</v>
      </c>
      <c r="C176" s="8">
        <v>5104030205.118</v>
      </c>
      <c r="D176" s="7" t="s">
        <v>672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</row>
    <row r="177" spans="1:87" s="1" customFormat="1" ht="13">
      <c r="A177" s="8">
        <v>654</v>
      </c>
      <c r="B177" s="10">
        <v>175</v>
      </c>
      <c r="C177" s="8">
        <v>5104030205.1169996</v>
      </c>
      <c r="D177" s="7" t="s">
        <v>671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26">
        <v>17500</v>
      </c>
      <c r="AA177" s="26">
        <v>13938.44</v>
      </c>
      <c r="AB177" s="7"/>
      <c r="AC177" s="7"/>
      <c r="AD177" s="7"/>
      <c r="AE177" s="26">
        <v>7470</v>
      </c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26">
        <v>2550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</row>
    <row r="178" spans="1:87" s="18" customFormat="1" ht="13">
      <c r="A178" s="10">
        <v>651</v>
      </c>
      <c r="B178" s="9">
        <v>176</v>
      </c>
      <c r="C178" s="10">
        <v>5104030205.1040001</v>
      </c>
      <c r="D178" s="11" t="s">
        <v>668</v>
      </c>
      <c r="E178" s="11"/>
      <c r="F178" s="7"/>
      <c r="G178" s="7"/>
      <c r="H178" s="7"/>
      <c r="I178" s="26">
        <v>3780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26">
        <v>148880</v>
      </c>
      <c r="Y178" s="26">
        <v>27500</v>
      </c>
      <c r="Z178" s="7"/>
      <c r="AA178" s="26">
        <v>2000</v>
      </c>
      <c r="AB178" s="26">
        <v>18000</v>
      </c>
      <c r="AC178" s="7"/>
      <c r="AD178" s="26">
        <v>47030</v>
      </c>
      <c r="AE178" s="26">
        <v>45766.44</v>
      </c>
      <c r="AF178" s="26">
        <v>9800</v>
      </c>
      <c r="AG178" s="7"/>
      <c r="AH178" s="26">
        <v>8500</v>
      </c>
      <c r="AI178" s="7"/>
      <c r="AJ178" s="7"/>
      <c r="AK178" s="7"/>
      <c r="AL178" s="7"/>
      <c r="AM178" s="26">
        <v>4900</v>
      </c>
      <c r="AN178" s="7"/>
      <c r="AO178" s="7"/>
      <c r="AP178" s="7"/>
      <c r="AQ178" s="26">
        <v>14350</v>
      </c>
      <c r="AR178" s="7"/>
      <c r="AS178" s="26">
        <v>31215</v>
      </c>
      <c r="AT178" s="7"/>
      <c r="AU178" s="7"/>
      <c r="AV178" s="7"/>
      <c r="AW178" s="26">
        <v>3600</v>
      </c>
      <c r="AX178" s="7"/>
      <c r="AY178" s="26">
        <v>8750</v>
      </c>
      <c r="AZ178" s="7"/>
      <c r="BA178" s="7"/>
      <c r="BB178" s="7"/>
      <c r="BC178" s="7"/>
      <c r="BD178" s="7"/>
      <c r="BE178" s="26">
        <v>9000</v>
      </c>
      <c r="BF178" s="7"/>
      <c r="BG178" s="26">
        <v>24750</v>
      </c>
      <c r="BH178" s="7"/>
      <c r="BI178" s="7"/>
      <c r="BJ178" s="26">
        <v>25000</v>
      </c>
      <c r="BK178" s="7"/>
      <c r="BL178" s="7"/>
      <c r="BM178" s="26">
        <v>24410</v>
      </c>
      <c r="BN178" s="26">
        <v>23735</v>
      </c>
      <c r="BO178" s="26">
        <v>26941.68</v>
      </c>
      <c r="BP178" s="26">
        <v>23957</v>
      </c>
      <c r="BQ178" s="26">
        <v>33254</v>
      </c>
      <c r="BR178" s="26">
        <v>38740.68</v>
      </c>
      <c r="BS178" s="26">
        <v>28441</v>
      </c>
      <c r="BT178" s="26">
        <v>34580</v>
      </c>
      <c r="BU178" s="26">
        <v>37627</v>
      </c>
      <c r="BV178" s="26">
        <v>36441</v>
      </c>
      <c r="BW178" s="26">
        <v>33250.080000000002</v>
      </c>
      <c r="BX178" s="26">
        <v>10068</v>
      </c>
      <c r="BY178" s="26">
        <v>738.66</v>
      </c>
      <c r="BZ178" s="26">
        <v>36800</v>
      </c>
      <c r="CA178" s="7"/>
      <c r="CB178" s="7"/>
      <c r="CC178" s="7"/>
      <c r="CD178" s="26">
        <v>6970</v>
      </c>
      <c r="CE178" s="26">
        <v>35425</v>
      </c>
      <c r="CF178" s="26">
        <v>24000</v>
      </c>
      <c r="CG178" s="26">
        <v>12520</v>
      </c>
      <c r="CH178" s="26">
        <v>45563</v>
      </c>
      <c r="CI178" s="26">
        <v>25000</v>
      </c>
    </row>
    <row r="179" spans="1:87" s="18" customFormat="1" ht="13">
      <c r="A179" s="10">
        <v>538</v>
      </c>
      <c r="B179" s="9">
        <v>177</v>
      </c>
      <c r="C179" s="10">
        <v>5101010101.1009998</v>
      </c>
      <c r="D179" s="11" t="s">
        <v>560</v>
      </c>
      <c r="E179" s="28">
        <v>1493040</v>
      </c>
      <c r="F179" s="26">
        <v>1403580</v>
      </c>
      <c r="G179" s="26">
        <v>1258920</v>
      </c>
      <c r="H179" s="26">
        <v>1769990</v>
      </c>
      <c r="I179" s="26">
        <v>1462820</v>
      </c>
      <c r="J179" s="26">
        <v>1034040</v>
      </c>
      <c r="K179" s="26">
        <v>2403200</v>
      </c>
      <c r="L179" s="26">
        <v>636000</v>
      </c>
      <c r="M179" s="26">
        <v>1146960</v>
      </c>
      <c r="N179" s="26">
        <v>1036410</v>
      </c>
      <c r="O179" s="26">
        <v>1026640</v>
      </c>
      <c r="P179" s="26">
        <v>1234560</v>
      </c>
      <c r="Q179" s="26">
        <v>1124490</v>
      </c>
      <c r="R179" s="26">
        <v>936310</v>
      </c>
      <c r="S179" s="26">
        <v>1961290</v>
      </c>
      <c r="T179" s="26">
        <v>1108580</v>
      </c>
      <c r="U179" s="26">
        <v>664800</v>
      </c>
      <c r="V179" s="26">
        <v>388300</v>
      </c>
      <c r="W179" s="26">
        <v>1365110</v>
      </c>
      <c r="X179" s="26">
        <v>2336040</v>
      </c>
      <c r="Y179" s="26">
        <v>886080</v>
      </c>
      <c r="Z179" s="26">
        <v>2854320</v>
      </c>
      <c r="AA179" s="26">
        <v>1582540</v>
      </c>
      <c r="AB179" s="26">
        <v>823880</v>
      </c>
      <c r="AC179" s="26">
        <v>879000</v>
      </c>
      <c r="AD179" s="26">
        <v>1090015</v>
      </c>
      <c r="AE179" s="26">
        <v>1101000</v>
      </c>
      <c r="AF179" s="26">
        <v>1459680</v>
      </c>
      <c r="AG179" s="26">
        <v>1149960</v>
      </c>
      <c r="AH179" s="26">
        <v>1564560</v>
      </c>
      <c r="AI179" s="26">
        <v>728880</v>
      </c>
      <c r="AJ179" s="26">
        <v>75110</v>
      </c>
      <c r="AK179" s="26">
        <v>609840</v>
      </c>
      <c r="AL179" s="26">
        <v>873490</v>
      </c>
      <c r="AM179" s="26">
        <v>812160</v>
      </c>
      <c r="AN179" s="26">
        <v>1119700</v>
      </c>
      <c r="AO179" s="26">
        <v>869400</v>
      </c>
      <c r="AP179" s="26">
        <v>110920</v>
      </c>
      <c r="AQ179" s="26">
        <v>462300</v>
      </c>
      <c r="AR179" s="26">
        <v>622100</v>
      </c>
      <c r="AS179" s="26">
        <v>839760</v>
      </c>
      <c r="AT179" s="26">
        <v>834960</v>
      </c>
      <c r="AU179" s="26">
        <v>803600</v>
      </c>
      <c r="AV179" s="26">
        <v>345240</v>
      </c>
      <c r="AW179" s="26">
        <v>1978070</v>
      </c>
      <c r="AX179" s="26">
        <v>1259760</v>
      </c>
      <c r="AY179" s="26">
        <v>476190</v>
      </c>
      <c r="AZ179" s="26">
        <v>2363040</v>
      </c>
      <c r="BA179" s="26">
        <v>334430</v>
      </c>
      <c r="BB179" s="26">
        <v>556400</v>
      </c>
      <c r="BC179" s="26">
        <v>1521360</v>
      </c>
      <c r="BD179" s="26">
        <v>523800</v>
      </c>
      <c r="BE179" s="26">
        <v>1319860</v>
      </c>
      <c r="BF179" s="26">
        <v>847320</v>
      </c>
      <c r="BG179" s="26">
        <v>883040</v>
      </c>
      <c r="BH179" s="26">
        <v>167190</v>
      </c>
      <c r="BI179" s="26">
        <v>900970</v>
      </c>
      <c r="BJ179" s="26">
        <v>1233360</v>
      </c>
      <c r="BK179" s="26">
        <v>1600200</v>
      </c>
      <c r="BL179" s="26">
        <v>966360</v>
      </c>
      <c r="BM179" s="26">
        <v>1180290</v>
      </c>
      <c r="BN179" s="26">
        <v>1103052</v>
      </c>
      <c r="BO179" s="26">
        <v>2273070</v>
      </c>
      <c r="BP179" s="26">
        <v>1110240</v>
      </c>
      <c r="BQ179" s="26">
        <v>1104672</v>
      </c>
      <c r="BR179" s="26">
        <v>1074810</v>
      </c>
      <c r="BS179" s="26">
        <v>699120</v>
      </c>
      <c r="BT179" s="26">
        <v>1036560</v>
      </c>
      <c r="BU179" s="26">
        <v>578040</v>
      </c>
      <c r="BV179" s="26">
        <v>688650</v>
      </c>
      <c r="BW179" s="26">
        <v>481320</v>
      </c>
      <c r="BX179" s="26">
        <v>1581940</v>
      </c>
      <c r="BY179" s="26">
        <v>369006</v>
      </c>
      <c r="BZ179" s="26">
        <v>978060</v>
      </c>
      <c r="CA179" s="26">
        <v>1253250</v>
      </c>
      <c r="CB179" s="26">
        <v>1040720</v>
      </c>
      <c r="CC179" s="26">
        <v>1238725</v>
      </c>
      <c r="CD179" s="26">
        <v>1267930</v>
      </c>
      <c r="CE179" s="26">
        <v>865680</v>
      </c>
      <c r="CF179" s="26">
        <v>1879800</v>
      </c>
      <c r="CG179" s="26">
        <v>1635600</v>
      </c>
      <c r="CH179" s="26">
        <v>907245</v>
      </c>
      <c r="CI179" s="26">
        <v>1336420</v>
      </c>
    </row>
    <row r="180" spans="1:87" s="19" customFormat="1" ht="13">
      <c r="A180" s="14">
        <v>539</v>
      </c>
      <c r="B180" s="10">
        <v>178</v>
      </c>
      <c r="C180" s="14">
        <v>5101010101.1020002</v>
      </c>
      <c r="D180" s="15" t="s">
        <v>561</v>
      </c>
      <c r="E180" s="15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</row>
    <row r="181" spans="1:87" s="19" customFormat="1">
      <c r="A181" s="14">
        <v>540</v>
      </c>
      <c r="B181" s="9">
        <v>179</v>
      </c>
      <c r="C181" s="14">
        <v>5101010103.1009998</v>
      </c>
      <c r="D181" s="15" t="s">
        <v>562</v>
      </c>
      <c r="E181" s="15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</row>
    <row r="182" spans="1:87" s="19" customFormat="1">
      <c r="A182" s="14">
        <v>541</v>
      </c>
      <c r="B182" s="9">
        <v>180</v>
      </c>
      <c r="C182" s="14">
        <v>5101010103.1020002</v>
      </c>
      <c r="D182" s="15" t="s">
        <v>563</v>
      </c>
      <c r="E182" s="27">
        <v>45500</v>
      </c>
      <c r="F182" s="26">
        <v>38500</v>
      </c>
      <c r="G182" s="7"/>
      <c r="H182" s="26">
        <v>84000</v>
      </c>
      <c r="I182" s="26">
        <v>72000</v>
      </c>
      <c r="J182" s="26">
        <v>42000</v>
      </c>
      <c r="K182" s="26">
        <v>126000</v>
      </c>
      <c r="L182" s="26">
        <v>42000</v>
      </c>
      <c r="M182" s="26">
        <v>42000</v>
      </c>
      <c r="N182" s="7"/>
      <c r="O182" s="7"/>
      <c r="P182" s="26">
        <v>84000</v>
      </c>
      <c r="Q182" s="26">
        <v>31500</v>
      </c>
      <c r="R182" s="26">
        <v>70000</v>
      </c>
      <c r="S182" s="26">
        <v>126000</v>
      </c>
      <c r="T182" s="26">
        <v>45500</v>
      </c>
      <c r="U182" s="7"/>
      <c r="V182" s="26">
        <v>42000</v>
      </c>
      <c r="W182" s="26">
        <v>38500</v>
      </c>
      <c r="X182" s="26">
        <v>84000</v>
      </c>
      <c r="Y182" s="26">
        <v>84000</v>
      </c>
      <c r="Z182" s="7"/>
      <c r="AA182" s="7"/>
      <c r="AB182" s="7"/>
      <c r="AC182" s="7"/>
      <c r="AD182" s="7"/>
      <c r="AE182" s="7"/>
      <c r="AF182" s="26">
        <v>42000</v>
      </c>
      <c r="AG182" s="7"/>
      <c r="AH182" s="7"/>
      <c r="AI182" s="7"/>
      <c r="AJ182" s="7"/>
      <c r="AK182" s="7"/>
      <c r="AL182" s="26">
        <v>35000</v>
      </c>
      <c r="AM182" s="26">
        <v>42000</v>
      </c>
      <c r="AN182" s="26">
        <v>31500</v>
      </c>
      <c r="AO182" s="26">
        <v>42000</v>
      </c>
      <c r="AP182" s="26">
        <v>7000</v>
      </c>
      <c r="AQ182" s="26">
        <v>21000</v>
      </c>
      <c r="AR182" s="26">
        <v>42000</v>
      </c>
      <c r="AS182" s="26">
        <v>42000</v>
      </c>
      <c r="AT182" s="7"/>
      <c r="AU182" s="7"/>
      <c r="AV182" s="7"/>
      <c r="AW182" s="26">
        <v>84000</v>
      </c>
      <c r="AX182" s="26">
        <v>18000</v>
      </c>
      <c r="AY182" s="26">
        <v>31500</v>
      </c>
      <c r="AZ182" s="26">
        <v>84000</v>
      </c>
      <c r="BA182" s="7"/>
      <c r="BB182" s="7"/>
      <c r="BC182" s="26">
        <v>42000</v>
      </c>
      <c r="BD182" s="26">
        <v>42000</v>
      </c>
      <c r="BE182" s="26">
        <v>108000</v>
      </c>
      <c r="BF182" s="26">
        <v>42000</v>
      </c>
      <c r="BG182" s="26">
        <v>17500</v>
      </c>
      <c r="BH182" s="7"/>
      <c r="BI182" s="26">
        <v>38500</v>
      </c>
      <c r="BJ182" s="26">
        <v>42000</v>
      </c>
      <c r="BK182" s="26">
        <v>84000</v>
      </c>
      <c r="BL182" s="26">
        <v>84000</v>
      </c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26">
        <v>42000</v>
      </c>
      <c r="BY182" s="7"/>
      <c r="BZ182" s="26">
        <v>42000</v>
      </c>
      <c r="CA182" s="26">
        <v>42000</v>
      </c>
      <c r="CB182" s="26">
        <v>45500</v>
      </c>
      <c r="CC182" s="26">
        <v>54000</v>
      </c>
      <c r="CD182" s="26">
        <v>42000</v>
      </c>
      <c r="CE182" s="7"/>
      <c r="CF182" s="7"/>
      <c r="CG182" s="26">
        <v>84000</v>
      </c>
      <c r="CH182" s="7"/>
      <c r="CI182" s="26">
        <v>80500</v>
      </c>
    </row>
    <row r="183" spans="1:87" s="19" customFormat="1" ht="13">
      <c r="A183" s="14">
        <v>542</v>
      </c>
      <c r="B183" s="10">
        <v>181</v>
      </c>
      <c r="C183" s="14">
        <v>5101010103.1029997</v>
      </c>
      <c r="D183" s="15" t="s">
        <v>564</v>
      </c>
      <c r="E183" s="15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</row>
    <row r="184" spans="1:87" s="19" customFormat="1">
      <c r="A184" s="14">
        <v>548</v>
      </c>
      <c r="B184" s="9">
        <v>182</v>
      </c>
      <c r="C184" s="14">
        <v>5101010113.1009998</v>
      </c>
      <c r="D184" s="15" t="s">
        <v>570</v>
      </c>
      <c r="E184" s="15"/>
      <c r="F184" s="7"/>
      <c r="G184" s="7"/>
      <c r="H184" s="7"/>
      <c r="I184" s="7"/>
      <c r="J184" s="26">
        <v>303000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26">
        <v>317520</v>
      </c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26">
        <v>269800</v>
      </c>
      <c r="AS184" s="7"/>
      <c r="AT184" s="26">
        <v>279000</v>
      </c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26">
        <v>252120</v>
      </c>
      <c r="CD184" s="7"/>
      <c r="CE184" s="7"/>
      <c r="CF184" s="7"/>
      <c r="CG184" s="7"/>
      <c r="CH184" s="7"/>
      <c r="CI184" s="7"/>
    </row>
    <row r="185" spans="1:87" s="19" customFormat="1">
      <c r="A185" s="14">
        <v>549</v>
      </c>
      <c r="B185" s="9">
        <v>183</v>
      </c>
      <c r="C185" s="14">
        <v>5101010113.1020002</v>
      </c>
      <c r="D185" s="15" t="s">
        <v>571</v>
      </c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</row>
    <row r="186" spans="1:87" s="1" customFormat="1" ht="13">
      <c r="A186" s="14">
        <v>544</v>
      </c>
      <c r="B186" s="10">
        <v>184</v>
      </c>
      <c r="C186" s="14">
        <v>5101010109.1009998</v>
      </c>
      <c r="D186" s="15" t="s">
        <v>566</v>
      </c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</row>
    <row r="187" spans="1:87" s="1" customFormat="1">
      <c r="A187" s="14">
        <v>545</v>
      </c>
      <c r="B187" s="9">
        <v>185</v>
      </c>
      <c r="C187" s="14">
        <v>5101010109.1020002</v>
      </c>
      <c r="D187" s="15" t="s">
        <v>567</v>
      </c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</row>
    <row r="188" spans="1:87" s="1" customFormat="1">
      <c r="A188" s="14">
        <v>546</v>
      </c>
      <c r="B188" s="9">
        <v>186</v>
      </c>
      <c r="C188" s="14">
        <v>5101010109.1029997</v>
      </c>
      <c r="D188" s="15" t="s">
        <v>568</v>
      </c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</row>
    <row r="189" spans="1:87" s="1" customFormat="1" ht="13">
      <c r="A189" s="14">
        <v>547</v>
      </c>
      <c r="B189" s="10">
        <v>187</v>
      </c>
      <c r="C189" s="14">
        <v>5101010109.1040001</v>
      </c>
      <c r="D189" s="15" t="s">
        <v>569</v>
      </c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</row>
    <row r="190" spans="1:87" s="1" customFormat="1">
      <c r="A190" s="14">
        <v>556</v>
      </c>
      <c r="B190" s="9">
        <v>188</v>
      </c>
      <c r="C190" s="14">
        <v>5101010115.1009998</v>
      </c>
      <c r="D190" s="15" t="s">
        <v>574</v>
      </c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</row>
    <row r="191" spans="1:87" s="1" customFormat="1">
      <c r="A191" s="14">
        <v>557</v>
      </c>
      <c r="B191" s="9">
        <v>189</v>
      </c>
      <c r="C191" s="14">
        <v>5101010115.1020002</v>
      </c>
      <c r="D191" s="15" t="s">
        <v>575</v>
      </c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</row>
    <row r="192" spans="1:87" s="1" customFormat="1" ht="13">
      <c r="A192" s="14">
        <v>558</v>
      </c>
      <c r="B192" s="10">
        <v>190</v>
      </c>
      <c r="C192" s="14">
        <v>5101010116.1009998</v>
      </c>
      <c r="D192" s="15" t="s">
        <v>576</v>
      </c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26">
        <v>17220</v>
      </c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</row>
    <row r="193" spans="1:87" s="1" customFormat="1">
      <c r="A193" s="14">
        <v>559</v>
      </c>
      <c r="B193" s="9">
        <v>191</v>
      </c>
      <c r="C193" s="14">
        <v>5101010116.1020002</v>
      </c>
      <c r="D193" s="15" t="s">
        <v>577</v>
      </c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</row>
    <row r="194" spans="1:87" s="1" customFormat="1">
      <c r="A194" s="14">
        <v>560</v>
      </c>
      <c r="B194" s="9">
        <v>192</v>
      </c>
      <c r="C194" s="14">
        <v>5101010116.1029997</v>
      </c>
      <c r="D194" s="15" t="s">
        <v>578</v>
      </c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</row>
    <row r="195" spans="1:87" s="19" customFormat="1" ht="13">
      <c r="A195" s="14">
        <v>561</v>
      </c>
      <c r="B195" s="10">
        <v>193</v>
      </c>
      <c r="C195" s="14">
        <v>5101010116.1040001</v>
      </c>
      <c r="D195" s="15" t="s">
        <v>579</v>
      </c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</row>
    <row r="196" spans="1:87" s="19" customFormat="1">
      <c r="A196" s="14">
        <v>562</v>
      </c>
      <c r="B196" s="9">
        <v>194</v>
      </c>
      <c r="C196" s="14">
        <v>5101010116.1049995</v>
      </c>
      <c r="D196" s="15" t="s">
        <v>580</v>
      </c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</row>
    <row r="197" spans="1:87" s="19" customFormat="1">
      <c r="A197" s="14">
        <v>563</v>
      </c>
      <c r="B197" s="9">
        <v>195</v>
      </c>
      <c r="C197" s="14">
        <v>5101010116.1059999</v>
      </c>
      <c r="D197" s="15" t="s">
        <v>581</v>
      </c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</row>
    <row r="198" spans="1:87" s="19" customFormat="1" ht="13">
      <c r="A198" s="14">
        <v>564</v>
      </c>
      <c r="B198" s="10">
        <v>196</v>
      </c>
      <c r="C198" s="14">
        <v>5101010199.1009998</v>
      </c>
      <c r="D198" s="15" t="s">
        <v>582</v>
      </c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</row>
    <row r="199" spans="1:87" s="19" customFormat="1">
      <c r="A199" s="14">
        <v>565</v>
      </c>
      <c r="B199" s="9">
        <v>197</v>
      </c>
      <c r="C199" s="14">
        <v>5101010199.1020002</v>
      </c>
      <c r="D199" s="15" t="s">
        <v>583</v>
      </c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</row>
    <row r="200" spans="1:87" s="20" customFormat="1" ht="13">
      <c r="A200" s="10">
        <v>550</v>
      </c>
      <c r="B200" s="9">
        <v>198</v>
      </c>
      <c r="C200" s="10">
        <v>5101010113.1029997</v>
      </c>
      <c r="D200" s="11" t="s">
        <v>37</v>
      </c>
      <c r="E200" s="28">
        <v>432220</v>
      </c>
      <c r="F200" s="26">
        <v>264720</v>
      </c>
      <c r="G200" s="26">
        <v>431760</v>
      </c>
      <c r="H200" s="26">
        <v>390373</v>
      </c>
      <c r="I200" s="26">
        <v>502366</v>
      </c>
      <c r="J200" s="26">
        <v>54000</v>
      </c>
      <c r="K200" s="26">
        <v>393564</v>
      </c>
      <c r="L200" s="26">
        <v>204384</v>
      </c>
      <c r="M200" s="26">
        <v>396650</v>
      </c>
      <c r="N200" s="26">
        <v>224090</v>
      </c>
      <c r="O200" s="26">
        <v>204360</v>
      </c>
      <c r="P200" s="26">
        <v>299790</v>
      </c>
      <c r="Q200" s="26">
        <v>403685</v>
      </c>
      <c r="R200" s="26">
        <v>253380</v>
      </c>
      <c r="S200" s="26">
        <v>402980</v>
      </c>
      <c r="T200" s="26">
        <v>361169</v>
      </c>
      <c r="U200" s="26">
        <v>318600</v>
      </c>
      <c r="V200" s="26">
        <v>177980</v>
      </c>
      <c r="W200" s="7"/>
      <c r="X200" s="26">
        <v>504291</v>
      </c>
      <c r="Y200" s="26">
        <v>420000</v>
      </c>
      <c r="Z200" s="26">
        <v>433000</v>
      </c>
      <c r="AA200" s="26">
        <v>199080</v>
      </c>
      <c r="AB200" s="26">
        <v>417686</v>
      </c>
      <c r="AC200" s="26">
        <v>192080</v>
      </c>
      <c r="AD200" s="26">
        <v>179288</v>
      </c>
      <c r="AE200" s="26">
        <v>324492</v>
      </c>
      <c r="AF200" s="26">
        <v>109800</v>
      </c>
      <c r="AG200" s="26">
        <v>420598</v>
      </c>
      <c r="AH200" s="26">
        <v>287380</v>
      </c>
      <c r="AI200" s="26">
        <v>211080</v>
      </c>
      <c r="AJ200" s="26">
        <v>22480</v>
      </c>
      <c r="AK200" s="26">
        <v>139400</v>
      </c>
      <c r="AL200" s="26">
        <v>832807</v>
      </c>
      <c r="AM200" s="26">
        <v>367782</v>
      </c>
      <c r="AN200" s="26">
        <v>551520</v>
      </c>
      <c r="AO200" s="26">
        <v>437543</v>
      </c>
      <c r="AP200" s="7"/>
      <c r="AQ200" s="26">
        <v>102000</v>
      </c>
      <c r="AR200" s="26">
        <v>184338</v>
      </c>
      <c r="AS200" s="26">
        <v>256034</v>
      </c>
      <c r="AT200" s="26">
        <v>205096</v>
      </c>
      <c r="AU200" s="26">
        <v>78280</v>
      </c>
      <c r="AV200" s="26">
        <v>100200</v>
      </c>
      <c r="AW200" s="26">
        <v>187080</v>
      </c>
      <c r="AX200" s="26">
        <v>1028880</v>
      </c>
      <c r="AY200" s="26">
        <v>734160</v>
      </c>
      <c r="AZ200" s="26">
        <v>1590720</v>
      </c>
      <c r="BA200" s="26">
        <v>158422</v>
      </c>
      <c r="BB200" s="26">
        <v>533000</v>
      </c>
      <c r="BC200" s="26">
        <v>343160</v>
      </c>
      <c r="BD200" s="26">
        <v>297840</v>
      </c>
      <c r="BE200" s="26">
        <v>586560</v>
      </c>
      <c r="BF200" s="26">
        <v>209711.4</v>
      </c>
      <c r="BG200" s="26">
        <v>400470</v>
      </c>
      <c r="BH200" s="26">
        <v>162229</v>
      </c>
      <c r="BI200" s="26">
        <v>226620</v>
      </c>
      <c r="BJ200" s="26">
        <v>364612</v>
      </c>
      <c r="BK200" s="26">
        <v>736816</v>
      </c>
      <c r="BL200" s="26">
        <v>642240</v>
      </c>
      <c r="BM200" s="26">
        <v>238120</v>
      </c>
      <c r="BN200" s="26">
        <v>140551</v>
      </c>
      <c r="BO200" s="26">
        <v>368849</v>
      </c>
      <c r="BP200" s="26">
        <v>225035</v>
      </c>
      <c r="BQ200" s="26">
        <v>257464.04</v>
      </c>
      <c r="BR200" s="26">
        <v>462033.33</v>
      </c>
      <c r="BS200" s="26">
        <v>337425</v>
      </c>
      <c r="BT200" s="26">
        <v>334361</v>
      </c>
      <c r="BU200" s="26">
        <v>413708</v>
      </c>
      <c r="BV200" s="26">
        <v>327592</v>
      </c>
      <c r="BW200" s="26">
        <v>939560</v>
      </c>
      <c r="BX200" s="26">
        <v>439558</v>
      </c>
      <c r="BY200" s="26">
        <v>386980</v>
      </c>
      <c r="BZ200" s="26">
        <v>398664.34</v>
      </c>
      <c r="CA200" s="26">
        <v>256332</v>
      </c>
      <c r="CB200" s="26">
        <v>232874</v>
      </c>
      <c r="CC200" s="26">
        <v>238252</v>
      </c>
      <c r="CD200" s="26">
        <v>120072</v>
      </c>
      <c r="CE200" s="26">
        <v>173692</v>
      </c>
      <c r="CF200" s="26">
        <v>415080</v>
      </c>
      <c r="CG200" s="26">
        <v>399840</v>
      </c>
      <c r="CH200" s="26">
        <v>35000</v>
      </c>
      <c r="CI200" s="26">
        <v>98160</v>
      </c>
    </row>
    <row r="201" spans="1:87" s="19" customFormat="1" ht="13">
      <c r="A201" s="8">
        <v>551</v>
      </c>
      <c r="B201" s="10">
        <v>199</v>
      </c>
      <c r="C201" s="8">
        <v>5101010113.1040001</v>
      </c>
      <c r="D201" s="7" t="s">
        <v>40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26">
        <v>82478</v>
      </c>
      <c r="X201" s="7"/>
      <c r="Y201" s="7"/>
      <c r="Z201" s="26">
        <v>3000</v>
      </c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26">
        <v>211552</v>
      </c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</row>
    <row r="202" spans="1:87" s="19" customFormat="1">
      <c r="A202" s="8">
        <v>552</v>
      </c>
      <c r="B202" s="9">
        <v>200</v>
      </c>
      <c r="C202" s="8">
        <v>5101010113.1049995</v>
      </c>
      <c r="D202" s="7" t="s">
        <v>572</v>
      </c>
      <c r="E202" s="26">
        <v>144260</v>
      </c>
      <c r="F202" s="26">
        <v>515880</v>
      </c>
      <c r="G202" s="26">
        <v>152640</v>
      </c>
      <c r="H202" s="26">
        <v>700787</v>
      </c>
      <c r="I202" s="26">
        <v>567564</v>
      </c>
      <c r="J202" s="26">
        <v>109820</v>
      </c>
      <c r="K202" s="26">
        <v>308280</v>
      </c>
      <c r="L202" s="26">
        <v>201096</v>
      </c>
      <c r="M202" s="26">
        <v>209590</v>
      </c>
      <c r="N202" s="26">
        <v>29013</v>
      </c>
      <c r="O202" s="26">
        <v>315480</v>
      </c>
      <c r="P202" s="26">
        <v>130710</v>
      </c>
      <c r="Q202" s="26">
        <v>205435</v>
      </c>
      <c r="R202" s="26">
        <v>270540</v>
      </c>
      <c r="S202" s="26">
        <v>209880</v>
      </c>
      <c r="T202" s="26">
        <v>528871</v>
      </c>
      <c r="U202" s="7"/>
      <c r="V202" s="26">
        <v>354540</v>
      </c>
      <c r="W202" s="26">
        <v>346122</v>
      </c>
      <c r="X202" s="26">
        <v>221549</v>
      </c>
      <c r="Y202" s="7"/>
      <c r="Z202" s="26">
        <v>184752.13</v>
      </c>
      <c r="AA202" s="26">
        <v>377320</v>
      </c>
      <c r="AB202" s="26">
        <v>414860</v>
      </c>
      <c r="AC202" s="26">
        <v>158280</v>
      </c>
      <c r="AD202" s="26">
        <v>152760</v>
      </c>
      <c r="AE202" s="26">
        <v>332000</v>
      </c>
      <c r="AF202" s="26">
        <v>192000</v>
      </c>
      <c r="AG202" s="26">
        <v>199200</v>
      </c>
      <c r="AH202" s="26">
        <v>199200</v>
      </c>
      <c r="AI202" s="7"/>
      <c r="AJ202" s="7"/>
      <c r="AK202" s="7"/>
      <c r="AL202" s="7"/>
      <c r="AM202" s="26">
        <v>337236</v>
      </c>
      <c r="AN202" s="7"/>
      <c r="AO202" s="7"/>
      <c r="AP202" s="26">
        <v>54220</v>
      </c>
      <c r="AQ202" s="26">
        <v>76320</v>
      </c>
      <c r="AR202" s="7"/>
      <c r="AS202" s="26">
        <v>408910</v>
      </c>
      <c r="AT202" s="7"/>
      <c r="AU202" s="7"/>
      <c r="AV202" s="7"/>
      <c r="AW202" s="26">
        <v>406680</v>
      </c>
      <c r="AX202" s="7"/>
      <c r="AY202" s="7"/>
      <c r="AZ202" s="7"/>
      <c r="BA202" s="26">
        <v>351384</v>
      </c>
      <c r="BB202" s="7"/>
      <c r="BC202" s="7"/>
      <c r="BD202" s="7"/>
      <c r="BE202" s="7"/>
      <c r="BF202" s="26">
        <v>537648.6</v>
      </c>
      <c r="BG202" s="7"/>
      <c r="BH202" s="26">
        <v>196862</v>
      </c>
      <c r="BI202" s="26">
        <v>426120</v>
      </c>
      <c r="BJ202" s="26">
        <v>772638</v>
      </c>
      <c r="BK202" s="7"/>
      <c r="BL202" s="7"/>
      <c r="BM202" s="7"/>
      <c r="BN202" s="7"/>
      <c r="BO202" s="26">
        <v>94181</v>
      </c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26">
        <v>94392</v>
      </c>
      <c r="CC202" s="7"/>
      <c r="CD202" s="7"/>
      <c r="CE202" s="7"/>
      <c r="CF202" s="26">
        <v>243600</v>
      </c>
      <c r="CG202" s="7"/>
      <c r="CH202" s="7"/>
      <c r="CI202" s="26">
        <v>174300</v>
      </c>
    </row>
    <row r="203" spans="1:87" s="19" customFormat="1">
      <c r="A203" s="8">
        <v>553</v>
      </c>
      <c r="B203" s="9">
        <v>201</v>
      </c>
      <c r="C203" s="8">
        <v>5101010113.1059999</v>
      </c>
      <c r="D203" s="7" t="s">
        <v>573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26">
        <v>112200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26">
        <v>31944</v>
      </c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</row>
    <row r="204" spans="1:87" s="19" customFormat="1" ht="13">
      <c r="A204" s="8">
        <v>554</v>
      </c>
      <c r="B204" s="10">
        <v>202</v>
      </c>
      <c r="C204" s="8">
        <v>5101010113.1070004</v>
      </c>
      <c r="D204" s="7" t="s">
        <v>38</v>
      </c>
      <c r="E204" s="7"/>
      <c r="F204" s="7"/>
      <c r="G204" s="7"/>
      <c r="H204" s="7"/>
      <c r="I204" s="7"/>
      <c r="J204" s="26">
        <v>6000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26">
        <v>8400</v>
      </c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26">
        <v>5100</v>
      </c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</row>
    <row r="205" spans="1:87" s="19" customFormat="1">
      <c r="A205" s="8">
        <v>555</v>
      </c>
      <c r="B205" s="9">
        <v>203</v>
      </c>
      <c r="C205" s="8">
        <v>5101010113.1079998</v>
      </c>
      <c r="D205" s="7" t="s">
        <v>41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26">
        <v>15600</v>
      </c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</row>
    <row r="206" spans="1:87" s="20" customFormat="1" ht="13">
      <c r="A206" s="10">
        <v>543</v>
      </c>
      <c r="B206" s="9">
        <v>204</v>
      </c>
      <c r="C206" s="10">
        <v>5101010108.1009998</v>
      </c>
      <c r="D206" s="11" t="s">
        <v>565</v>
      </c>
      <c r="E206" s="1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</row>
    <row r="207" spans="1:87" s="19" customFormat="1" ht="13">
      <c r="A207" s="8">
        <v>566</v>
      </c>
      <c r="B207" s="10">
        <v>205</v>
      </c>
      <c r="C207" s="8">
        <v>5101010199.1029997</v>
      </c>
      <c r="D207" s="7" t="s">
        <v>584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26">
        <v>323550</v>
      </c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</row>
    <row r="208" spans="1:87" s="20" customFormat="1" ht="13">
      <c r="A208" s="10">
        <v>682</v>
      </c>
      <c r="B208" s="9">
        <v>206</v>
      </c>
      <c r="C208" s="10">
        <v>5104040199.1090002</v>
      </c>
      <c r="D208" s="11" t="s">
        <v>698</v>
      </c>
      <c r="E208" s="28">
        <v>36000</v>
      </c>
      <c r="F208" s="7"/>
      <c r="G208" s="26">
        <v>44280</v>
      </c>
      <c r="H208" s="26">
        <v>269400</v>
      </c>
      <c r="I208" s="26">
        <v>162300</v>
      </c>
      <c r="J208" s="7"/>
      <c r="K208" s="26">
        <v>144000</v>
      </c>
      <c r="L208" s="26">
        <v>67920</v>
      </c>
      <c r="M208" s="26">
        <v>67200</v>
      </c>
      <c r="N208" s="26">
        <v>85800</v>
      </c>
      <c r="O208" s="7"/>
      <c r="P208" s="26">
        <v>47760</v>
      </c>
      <c r="Q208" s="7"/>
      <c r="R208" s="26">
        <v>72000</v>
      </c>
      <c r="S208" s="7"/>
      <c r="T208" s="26">
        <v>78000</v>
      </c>
      <c r="U208" s="7"/>
      <c r="V208" s="7"/>
      <c r="W208" s="26">
        <v>108000</v>
      </c>
      <c r="X208" s="26">
        <v>374400</v>
      </c>
      <c r="Y208" s="26">
        <v>123600</v>
      </c>
      <c r="Z208" s="26">
        <v>249600</v>
      </c>
      <c r="AA208" s="26">
        <v>177780</v>
      </c>
      <c r="AB208" s="26">
        <v>68100</v>
      </c>
      <c r="AC208" s="26">
        <v>18000</v>
      </c>
      <c r="AD208" s="26">
        <v>102000</v>
      </c>
      <c r="AE208" s="26">
        <v>137760</v>
      </c>
      <c r="AF208" s="26">
        <v>120900</v>
      </c>
      <c r="AG208" s="26">
        <v>146400</v>
      </c>
      <c r="AH208" s="7"/>
      <c r="AI208" s="26">
        <v>65700</v>
      </c>
      <c r="AJ208" s="7"/>
      <c r="AK208" s="26">
        <v>43200</v>
      </c>
      <c r="AL208" s="26">
        <v>81720</v>
      </c>
      <c r="AM208" s="26">
        <v>79500</v>
      </c>
      <c r="AN208" s="26">
        <v>142200</v>
      </c>
      <c r="AO208" s="26">
        <v>79200</v>
      </c>
      <c r="AP208" s="7"/>
      <c r="AQ208" s="26">
        <v>42000</v>
      </c>
      <c r="AR208" s="26">
        <v>73200</v>
      </c>
      <c r="AS208" s="26">
        <v>110400</v>
      </c>
      <c r="AT208" s="26">
        <v>64650</v>
      </c>
      <c r="AU208" s="26">
        <v>50400</v>
      </c>
      <c r="AV208" s="26">
        <v>36000</v>
      </c>
      <c r="AW208" s="26">
        <v>160080</v>
      </c>
      <c r="AX208" s="26">
        <v>80160</v>
      </c>
      <c r="AY208" s="26">
        <v>75600</v>
      </c>
      <c r="AZ208" s="26">
        <v>336600</v>
      </c>
      <c r="BA208" s="26">
        <v>48000</v>
      </c>
      <c r="BB208" s="26">
        <v>91300</v>
      </c>
      <c r="BC208" s="26">
        <v>150540</v>
      </c>
      <c r="BD208" s="26">
        <v>78660</v>
      </c>
      <c r="BE208" s="26">
        <v>110700</v>
      </c>
      <c r="BF208" s="26">
        <v>103920</v>
      </c>
      <c r="BG208" s="26">
        <v>86400</v>
      </c>
      <c r="BH208" s="26">
        <v>43200</v>
      </c>
      <c r="BI208" s="26">
        <v>114600</v>
      </c>
      <c r="BJ208" s="26">
        <v>144000</v>
      </c>
      <c r="BK208" s="26">
        <v>78000</v>
      </c>
      <c r="BL208" s="26">
        <v>115200</v>
      </c>
      <c r="BM208" s="26">
        <v>57600</v>
      </c>
      <c r="BN208" s="7"/>
      <c r="BO208" s="26">
        <v>241800</v>
      </c>
      <c r="BP208" s="26">
        <v>159300</v>
      </c>
      <c r="BQ208" s="26">
        <v>115440</v>
      </c>
      <c r="BR208" s="26">
        <v>39600</v>
      </c>
      <c r="BS208" s="26">
        <v>41400</v>
      </c>
      <c r="BT208" s="26">
        <v>121516</v>
      </c>
      <c r="BU208" s="26">
        <v>23100</v>
      </c>
      <c r="BV208" s="26">
        <v>92520</v>
      </c>
      <c r="BW208" s="26">
        <v>201960</v>
      </c>
      <c r="BX208" s="26">
        <v>213120</v>
      </c>
      <c r="BY208" s="26">
        <v>44300</v>
      </c>
      <c r="BZ208" s="26">
        <v>112200</v>
      </c>
      <c r="CA208" s="26">
        <v>143400</v>
      </c>
      <c r="CB208" s="26">
        <v>79500</v>
      </c>
      <c r="CC208" s="26">
        <v>74400</v>
      </c>
      <c r="CD208" s="26">
        <v>122400</v>
      </c>
      <c r="CE208" s="26">
        <v>68880</v>
      </c>
      <c r="CF208" s="7"/>
      <c r="CG208" s="7"/>
      <c r="CH208" s="26">
        <v>65250</v>
      </c>
      <c r="CI208" s="26">
        <v>123840</v>
      </c>
    </row>
    <row r="209" spans="1:87" s="1" customFormat="1" ht="13">
      <c r="A209" s="10">
        <v>584</v>
      </c>
      <c r="B209" s="9">
        <v>207</v>
      </c>
      <c r="C209" s="10">
        <v>5101020199.1020002</v>
      </c>
      <c r="D209" s="11" t="s">
        <v>602</v>
      </c>
      <c r="E209" s="1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</row>
    <row r="210" spans="1:87" s="1" customFormat="1" ht="13">
      <c r="A210" s="8">
        <v>585</v>
      </c>
      <c r="B210" s="10">
        <v>208</v>
      </c>
      <c r="C210" s="8">
        <v>5101020199.1029997</v>
      </c>
      <c r="D210" s="7" t="s">
        <v>603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</row>
    <row r="211" spans="1:87" s="1" customFormat="1">
      <c r="A211" s="8">
        <v>575</v>
      </c>
      <c r="B211" s="9">
        <v>209</v>
      </c>
      <c r="C211" s="8">
        <v>5101020114.1070004</v>
      </c>
      <c r="D211" s="7" t="s">
        <v>593</v>
      </c>
      <c r="E211" s="26">
        <v>36000</v>
      </c>
      <c r="F211" s="26">
        <v>36000</v>
      </c>
      <c r="G211" s="26">
        <v>18000</v>
      </c>
      <c r="H211" s="26">
        <v>36000</v>
      </c>
      <c r="I211" s="26">
        <v>36000</v>
      </c>
      <c r="J211" s="26">
        <v>18000</v>
      </c>
      <c r="K211" s="26">
        <v>65000</v>
      </c>
      <c r="L211" s="26">
        <v>19500</v>
      </c>
      <c r="M211" s="26">
        <v>36000</v>
      </c>
      <c r="N211" s="26">
        <v>30000</v>
      </c>
      <c r="O211" s="26">
        <v>15000</v>
      </c>
      <c r="P211" s="26">
        <v>36000</v>
      </c>
      <c r="Q211" s="7"/>
      <c r="R211" s="26">
        <v>62500</v>
      </c>
      <c r="S211" s="26">
        <v>54000</v>
      </c>
      <c r="T211" s="26">
        <v>18000</v>
      </c>
      <c r="U211" s="26">
        <v>18000</v>
      </c>
      <c r="V211" s="26">
        <v>18000</v>
      </c>
      <c r="W211" s="26">
        <v>22500</v>
      </c>
      <c r="X211" s="26">
        <v>36000</v>
      </c>
      <c r="Y211" s="26">
        <v>34500</v>
      </c>
      <c r="Z211" s="26">
        <v>54000</v>
      </c>
      <c r="AA211" s="26">
        <v>27000</v>
      </c>
      <c r="AB211" s="26">
        <v>4500</v>
      </c>
      <c r="AC211" s="26">
        <v>42000</v>
      </c>
      <c r="AD211" s="26">
        <v>19500</v>
      </c>
      <c r="AE211" s="26">
        <v>36000</v>
      </c>
      <c r="AF211" s="26">
        <v>36000</v>
      </c>
      <c r="AG211" s="26">
        <v>18000</v>
      </c>
      <c r="AH211" s="26">
        <v>36000</v>
      </c>
      <c r="AI211" s="26">
        <v>18000</v>
      </c>
      <c r="AJ211" s="7"/>
      <c r="AK211" s="26">
        <v>13500</v>
      </c>
      <c r="AL211" s="26">
        <v>3500</v>
      </c>
      <c r="AM211" s="26">
        <v>18000</v>
      </c>
      <c r="AN211" s="26">
        <v>3000</v>
      </c>
      <c r="AO211" s="26">
        <v>18000</v>
      </c>
      <c r="AP211" s="7"/>
      <c r="AQ211" s="26">
        <v>15000</v>
      </c>
      <c r="AR211" s="26">
        <v>18000</v>
      </c>
      <c r="AS211" s="26">
        <v>18000</v>
      </c>
      <c r="AT211" s="26">
        <v>18000</v>
      </c>
      <c r="AU211" s="26">
        <v>18000</v>
      </c>
      <c r="AV211" s="7"/>
      <c r="AW211" s="26">
        <v>36000</v>
      </c>
      <c r="AX211" s="26">
        <v>18000</v>
      </c>
      <c r="AY211" s="26">
        <v>18000</v>
      </c>
      <c r="AZ211" s="26">
        <v>48000</v>
      </c>
      <c r="BA211" s="7"/>
      <c r="BB211" s="26">
        <v>16000</v>
      </c>
      <c r="BC211" s="26">
        <v>42000</v>
      </c>
      <c r="BD211" s="26">
        <v>24000</v>
      </c>
      <c r="BE211" s="26">
        <v>36000</v>
      </c>
      <c r="BF211" s="26">
        <v>18000</v>
      </c>
      <c r="BG211" s="26">
        <v>18000</v>
      </c>
      <c r="BH211" s="26">
        <v>18000</v>
      </c>
      <c r="BI211" s="26">
        <v>18000</v>
      </c>
      <c r="BJ211" s="26">
        <v>18000</v>
      </c>
      <c r="BK211" s="26">
        <v>36000</v>
      </c>
      <c r="BL211" s="26">
        <v>36000</v>
      </c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26">
        <v>2000</v>
      </c>
      <c r="BX211" s="26">
        <v>42000</v>
      </c>
      <c r="BY211" s="26">
        <v>18000</v>
      </c>
      <c r="BZ211" s="26">
        <v>21000</v>
      </c>
      <c r="CA211" s="26">
        <v>36000</v>
      </c>
      <c r="CB211" s="26">
        <v>21000</v>
      </c>
      <c r="CC211" s="26">
        <v>21000</v>
      </c>
      <c r="CD211" s="26">
        <v>18000</v>
      </c>
      <c r="CE211" s="7"/>
      <c r="CF211" s="26">
        <v>18000</v>
      </c>
      <c r="CG211" s="26">
        <v>42000</v>
      </c>
      <c r="CH211" s="7"/>
      <c r="CI211" s="26">
        <v>36000</v>
      </c>
    </row>
    <row r="212" spans="1:87" s="1" customFormat="1">
      <c r="A212" s="8">
        <v>576</v>
      </c>
      <c r="B212" s="9">
        <v>210</v>
      </c>
      <c r="C212" s="8">
        <v>5101020114.1140003</v>
      </c>
      <c r="D212" s="7" t="s">
        <v>594</v>
      </c>
      <c r="E212" s="7"/>
      <c r="F212" s="7"/>
      <c r="G212" s="26">
        <v>12000</v>
      </c>
      <c r="H212" s="7"/>
      <c r="I212" s="7"/>
      <c r="J212" s="7"/>
      <c r="K212" s="7"/>
      <c r="L212" s="7"/>
      <c r="M212" s="7"/>
      <c r="N212" s="7"/>
      <c r="O212" s="7"/>
      <c r="P212" s="7"/>
      <c r="Q212" s="26">
        <v>15000</v>
      </c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26">
        <v>15000</v>
      </c>
      <c r="AC212" s="7"/>
      <c r="AD212" s="7"/>
      <c r="AE212" s="7"/>
      <c r="AF212" s="7"/>
      <c r="AG212" s="26">
        <v>12000</v>
      </c>
      <c r="AH212" s="7"/>
      <c r="AI212" s="7"/>
      <c r="AJ212" s="7"/>
      <c r="AK212" s="7"/>
      <c r="AL212" s="26">
        <v>13500</v>
      </c>
      <c r="AM212" s="7"/>
      <c r="AN212" s="26">
        <v>11000</v>
      </c>
      <c r="AO212" s="7"/>
      <c r="AP212" s="7"/>
      <c r="AQ212" s="7"/>
      <c r="AR212" s="7"/>
      <c r="AS212" s="7"/>
      <c r="AT212" s="7"/>
      <c r="AU212" s="7"/>
      <c r="AV212" s="7"/>
      <c r="AW212" s="7"/>
      <c r="AX212" s="26">
        <v>12000</v>
      </c>
      <c r="AY212" s="7"/>
      <c r="AZ212" s="7"/>
      <c r="BA212" s="26">
        <v>11000</v>
      </c>
      <c r="BB212" s="26">
        <v>4000</v>
      </c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26">
        <v>21008.67</v>
      </c>
      <c r="BS212" s="7"/>
      <c r="BT212" s="26">
        <v>1000</v>
      </c>
      <c r="BU212" s="26">
        <v>12000</v>
      </c>
      <c r="BV212" s="26">
        <v>8000</v>
      </c>
      <c r="BW212" s="26">
        <v>19000</v>
      </c>
      <c r="BX212" s="7"/>
      <c r="BY212" s="7"/>
      <c r="BZ212" s="7"/>
      <c r="CA212" s="7"/>
      <c r="CB212" s="7"/>
      <c r="CC212" s="7"/>
      <c r="CD212" s="26">
        <v>12000</v>
      </c>
      <c r="CE212" s="7"/>
      <c r="CF212" s="7"/>
      <c r="CG212" s="7"/>
      <c r="CH212" s="7"/>
      <c r="CI212" s="7"/>
    </row>
    <row r="213" spans="1:87" s="1" customFormat="1" ht="13">
      <c r="A213" s="8">
        <v>577</v>
      </c>
      <c r="B213" s="10">
        <v>211</v>
      </c>
      <c r="C213" s="8">
        <v>5101020114.1160002</v>
      </c>
      <c r="D213" s="7" t="s">
        <v>595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26">
        <v>24900</v>
      </c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26">
        <v>20400</v>
      </c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1:87" s="1" customFormat="1">
      <c r="A214" s="8">
        <v>578</v>
      </c>
      <c r="B214" s="9">
        <v>212</v>
      </c>
      <c r="C214" s="8">
        <v>5101020114.1169996</v>
      </c>
      <c r="D214" s="7" t="s">
        <v>596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1:87" s="1" customFormat="1">
      <c r="A215" s="8">
        <v>579</v>
      </c>
      <c r="B215" s="9">
        <v>213</v>
      </c>
      <c r="C215" s="8">
        <v>5101020114.118</v>
      </c>
      <c r="D215" s="7" t="s">
        <v>597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26">
        <v>0</v>
      </c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1:87" s="1" customFormat="1" ht="13">
      <c r="A216" s="8">
        <v>580</v>
      </c>
      <c r="B216" s="10">
        <v>214</v>
      </c>
      <c r="C216" s="8">
        <v>5101020114.1190004</v>
      </c>
      <c r="D216" s="7" t="s">
        <v>598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1:87" s="1" customFormat="1">
      <c r="A217" s="8">
        <v>581</v>
      </c>
      <c r="B217" s="9">
        <v>215</v>
      </c>
      <c r="C217" s="8">
        <v>5101020114.1199999</v>
      </c>
      <c r="D217" s="7" t="s">
        <v>599</v>
      </c>
      <c r="E217" s="26">
        <v>210000</v>
      </c>
      <c r="F217" s="26">
        <v>238600</v>
      </c>
      <c r="G217" s="26">
        <v>165020</v>
      </c>
      <c r="H217" s="26">
        <v>299000</v>
      </c>
      <c r="I217" s="26">
        <v>181000</v>
      </c>
      <c r="J217" s="26">
        <v>151500</v>
      </c>
      <c r="K217" s="26">
        <v>321400</v>
      </c>
      <c r="L217" s="26">
        <v>89900</v>
      </c>
      <c r="M217" s="26">
        <v>166800</v>
      </c>
      <c r="N217" s="26">
        <v>145525</v>
      </c>
      <c r="O217" s="26">
        <v>143400</v>
      </c>
      <c r="P217" s="26">
        <v>142700</v>
      </c>
      <c r="Q217" s="26">
        <v>155000</v>
      </c>
      <c r="R217" s="26">
        <v>152000</v>
      </c>
      <c r="S217" s="26">
        <v>219800</v>
      </c>
      <c r="T217" s="26">
        <v>198200</v>
      </c>
      <c r="U217" s="26">
        <v>151930</v>
      </c>
      <c r="V217" s="26">
        <v>148200</v>
      </c>
      <c r="W217" s="26">
        <v>202800</v>
      </c>
      <c r="X217" s="26">
        <v>234000</v>
      </c>
      <c r="Y217" s="26">
        <v>179000</v>
      </c>
      <c r="Z217" s="26">
        <v>437600</v>
      </c>
      <c r="AA217" s="26">
        <v>260700</v>
      </c>
      <c r="AB217" s="26">
        <v>98800</v>
      </c>
      <c r="AC217" s="26">
        <v>171500</v>
      </c>
      <c r="AD217" s="26">
        <v>122500</v>
      </c>
      <c r="AE217" s="26">
        <v>230800</v>
      </c>
      <c r="AF217" s="26">
        <v>153800</v>
      </c>
      <c r="AG217" s="26">
        <v>188000</v>
      </c>
      <c r="AH217" s="26">
        <v>177600</v>
      </c>
      <c r="AI217" s="26">
        <v>102700</v>
      </c>
      <c r="AJ217" s="7"/>
      <c r="AK217" s="26">
        <v>92000</v>
      </c>
      <c r="AL217" s="26">
        <v>163100</v>
      </c>
      <c r="AM217" s="26">
        <v>186000</v>
      </c>
      <c r="AN217" s="26">
        <v>200800</v>
      </c>
      <c r="AO217" s="26">
        <v>164400</v>
      </c>
      <c r="AP217" s="7"/>
      <c r="AQ217" s="7"/>
      <c r="AR217" s="26">
        <v>133200</v>
      </c>
      <c r="AS217" s="26">
        <v>119000</v>
      </c>
      <c r="AT217" s="26">
        <v>111100</v>
      </c>
      <c r="AU217" s="26">
        <v>144300</v>
      </c>
      <c r="AV217" s="26">
        <v>25000</v>
      </c>
      <c r="AW217" s="26">
        <v>206000</v>
      </c>
      <c r="AX217" s="26">
        <v>171000</v>
      </c>
      <c r="AY217" s="26">
        <v>150400</v>
      </c>
      <c r="AZ217" s="26">
        <v>310000</v>
      </c>
      <c r="BA217" s="26">
        <v>73000</v>
      </c>
      <c r="BB217" s="26">
        <v>162400</v>
      </c>
      <c r="BC217" s="26">
        <v>213000</v>
      </c>
      <c r="BD217" s="26">
        <v>118000</v>
      </c>
      <c r="BE217" s="26">
        <v>222000</v>
      </c>
      <c r="BF217" s="26">
        <v>101000</v>
      </c>
      <c r="BG217" s="26">
        <v>151800</v>
      </c>
      <c r="BH217" s="26">
        <v>132500</v>
      </c>
      <c r="BI217" s="26">
        <v>193200</v>
      </c>
      <c r="BJ217" s="26">
        <v>209000</v>
      </c>
      <c r="BK217" s="26">
        <v>250600</v>
      </c>
      <c r="BL217" s="26">
        <v>148800</v>
      </c>
      <c r="BM217" s="26">
        <v>72000</v>
      </c>
      <c r="BN217" s="26">
        <v>47000</v>
      </c>
      <c r="BO217" s="26">
        <v>127300</v>
      </c>
      <c r="BP217" s="26">
        <v>68000</v>
      </c>
      <c r="BQ217" s="26">
        <v>117300</v>
      </c>
      <c r="BR217" s="26">
        <v>73100</v>
      </c>
      <c r="BS217" s="26">
        <v>36000</v>
      </c>
      <c r="BT217" s="26">
        <v>79200</v>
      </c>
      <c r="BU217" s="26">
        <v>23700</v>
      </c>
      <c r="BV217" s="26">
        <v>79620</v>
      </c>
      <c r="BW217" s="26">
        <v>75000</v>
      </c>
      <c r="BX217" s="26">
        <v>203200</v>
      </c>
      <c r="BY217" s="26">
        <v>103674.16</v>
      </c>
      <c r="BZ217" s="26">
        <v>221200</v>
      </c>
      <c r="CA217" s="26">
        <v>175200</v>
      </c>
      <c r="CB217" s="26">
        <v>117300</v>
      </c>
      <c r="CC217" s="26">
        <v>126000</v>
      </c>
      <c r="CD217" s="26">
        <v>147600</v>
      </c>
      <c r="CE217" s="26">
        <v>36900</v>
      </c>
      <c r="CF217" s="26">
        <v>197000</v>
      </c>
      <c r="CG217" s="26">
        <v>178800</v>
      </c>
      <c r="CH217" s="7"/>
      <c r="CI217" s="26">
        <v>242800</v>
      </c>
    </row>
    <row r="218" spans="1:87" s="1" customFormat="1">
      <c r="A218" s="8">
        <v>582</v>
      </c>
      <c r="B218" s="9">
        <v>216</v>
      </c>
      <c r="C218" s="8">
        <v>5101020114.1210003</v>
      </c>
      <c r="D218" s="7" t="s">
        <v>600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6">
        <v>9200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6">
        <v>15600</v>
      </c>
      <c r="BD218" s="26">
        <v>12800</v>
      </c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26">
        <v>46000</v>
      </c>
      <c r="BP218" s="7"/>
      <c r="BQ218" s="7"/>
      <c r="BR218" s="26">
        <v>12600</v>
      </c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26">
        <v>3600</v>
      </c>
      <c r="CD218" s="7"/>
      <c r="CE218" s="26">
        <v>14800</v>
      </c>
      <c r="CF218" s="7"/>
      <c r="CG218" s="7"/>
      <c r="CH218" s="7"/>
      <c r="CI218" s="7"/>
    </row>
    <row r="219" spans="1:87" s="1" customFormat="1" ht="13">
      <c r="A219" s="8">
        <v>583</v>
      </c>
      <c r="B219" s="10">
        <v>217</v>
      </c>
      <c r="C219" s="8">
        <v>5101020115.1009998</v>
      </c>
      <c r="D219" s="7" t="s">
        <v>601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</row>
    <row r="220" spans="1:87" s="1" customFormat="1">
      <c r="A220" s="8">
        <v>674</v>
      </c>
      <c r="B220" s="9">
        <v>218</v>
      </c>
      <c r="C220" s="8">
        <v>5104040199.1009998</v>
      </c>
      <c r="D220" s="7" t="s">
        <v>690</v>
      </c>
      <c r="E220" s="26">
        <v>192900</v>
      </c>
      <c r="F220" s="26">
        <v>160800</v>
      </c>
      <c r="G220" s="26">
        <v>185760</v>
      </c>
      <c r="H220" s="26">
        <v>192475</v>
      </c>
      <c r="I220" s="26">
        <v>130500</v>
      </c>
      <c r="J220" s="26">
        <v>154425</v>
      </c>
      <c r="K220" s="26">
        <v>136800</v>
      </c>
      <c r="L220" s="26">
        <v>150900</v>
      </c>
      <c r="M220" s="26">
        <v>153450</v>
      </c>
      <c r="N220" s="26">
        <v>184750</v>
      </c>
      <c r="O220" s="26">
        <v>123150</v>
      </c>
      <c r="P220" s="26">
        <v>139620</v>
      </c>
      <c r="Q220" s="26">
        <v>269760</v>
      </c>
      <c r="R220" s="26">
        <v>146400</v>
      </c>
      <c r="S220" s="26">
        <v>175800</v>
      </c>
      <c r="T220" s="26">
        <v>121400</v>
      </c>
      <c r="U220" s="26">
        <v>105490</v>
      </c>
      <c r="V220" s="26">
        <v>114750</v>
      </c>
      <c r="W220" s="26">
        <v>207450</v>
      </c>
      <c r="X220" s="26">
        <v>186650</v>
      </c>
      <c r="Y220" s="26">
        <v>290540</v>
      </c>
      <c r="Z220" s="26">
        <v>390800</v>
      </c>
      <c r="AA220" s="26">
        <v>190075</v>
      </c>
      <c r="AB220" s="26">
        <v>190875</v>
      </c>
      <c r="AC220" s="26">
        <v>363100</v>
      </c>
      <c r="AD220" s="26">
        <v>190820</v>
      </c>
      <c r="AE220" s="26">
        <v>194160</v>
      </c>
      <c r="AF220" s="26">
        <v>165350</v>
      </c>
      <c r="AG220" s="26">
        <v>240500</v>
      </c>
      <c r="AH220" s="26">
        <v>456980</v>
      </c>
      <c r="AI220" s="26">
        <v>162150</v>
      </c>
      <c r="AJ220" s="7"/>
      <c r="AK220" s="26">
        <v>148950</v>
      </c>
      <c r="AL220" s="26">
        <v>192600</v>
      </c>
      <c r="AM220" s="26">
        <v>153450</v>
      </c>
      <c r="AN220" s="26">
        <v>195000</v>
      </c>
      <c r="AO220" s="26">
        <v>149250</v>
      </c>
      <c r="AP220" s="7"/>
      <c r="AQ220" s="26">
        <v>149700</v>
      </c>
      <c r="AR220" s="26">
        <v>124080</v>
      </c>
      <c r="AS220" s="26">
        <v>172750</v>
      </c>
      <c r="AT220" s="26">
        <v>95350</v>
      </c>
      <c r="AU220" s="26">
        <v>138900</v>
      </c>
      <c r="AV220" s="26">
        <v>67650</v>
      </c>
      <c r="AW220" s="26">
        <v>312570</v>
      </c>
      <c r="AX220" s="26">
        <v>185700</v>
      </c>
      <c r="AY220" s="26">
        <v>202020</v>
      </c>
      <c r="AZ220" s="26">
        <v>356925</v>
      </c>
      <c r="BA220" s="26">
        <v>103300</v>
      </c>
      <c r="BB220" s="26">
        <v>160050</v>
      </c>
      <c r="BC220" s="26">
        <v>180330</v>
      </c>
      <c r="BD220" s="26">
        <v>151630</v>
      </c>
      <c r="BE220" s="26">
        <v>241200</v>
      </c>
      <c r="BF220" s="26">
        <v>144900</v>
      </c>
      <c r="BG220" s="26">
        <v>92175</v>
      </c>
      <c r="BH220" s="26">
        <v>106125</v>
      </c>
      <c r="BI220" s="26">
        <v>243371</v>
      </c>
      <c r="BJ220" s="26">
        <v>244625</v>
      </c>
      <c r="BK220" s="26">
        <v>277800</v>
      </c>
      <c r="BL220" s="26">
        <v>106650</v>
      </c>
      <c r="BM220" s="26">
        <v>212700</v>
      </c>
      <c r="BN220" s="26">
        <v>117780</v>
      </c>
      <c r="BO220" s="26">
        <v>676050</v>
      </c>
      <c r="BP220" s="26">
        <v>295275</v>
      </c>
      <c r="BQ220" s="26">
        <v>310500</v>
      </c>
      <c r="BR220" s="26">
        <v>276225</v>
      </c>
      <c r="BS220" s="26">
        <v>162000</v>
      </c>
      <c r="BT220" s="26">
        <v>130050</v>
      </c>
      <c r="BU220" s="26">
        <v>251325</v>
      </c>
      <c r="BV220" s="7"/>
      <c r="BW220" s="26">
        <v>583050</v>
      </c>
      <c r="BX220" s="26">
        <v>122160</v>
      </c>
      <c r="BY220" s="26">
        <v>117000</v>
      </c>
      <c r="BZ220" s="26">
        <v>237300</v>
      </c>
      <c r="CA220" s="26">
        <v>270150</v>
      </c>
      <c r="CB220" s="26">
        <v>143400</v>
      </c>
      <c r="CC220" s="26">
        <v>166725</v>
      </c>
      <c r="CD220" s="26">
        <v>237000</v>
      </c>
      <c r="CE220" s="26">
        <v>169760.58</v>
      </c>
      <c r="CF220" s="26">
        <v>175840</v>
      </c>
      <c r="CG220" s="26">
        <v>136010</v>
      </c>
      <c r="CH220" s="26">
        <v>37575</v>
      </c>
      <c r="CI220" s="26">
        <v>185950</v>
      </c>
    </row>
    <row r="221" spans="1:87" s="1" customFormat="1">
      <c r="A221" s="8">
        <v>675</v>
      </c>
      <c r="B221" s="9">
        <v>219</v>
      </c>
      <c r="C221" s="8">
        <v>5104040199.1020002</v>
      </c>
      <c r="D221" s="7" t="s">
        <v>691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26">
        <v>8220</v>
      </c>
      <c r="AE221" s="7"/>
      <c r="AF221" s="7"/>
      <c r="AG221" s="7"/>
      <c r="AH221" s="7"/>
      <c r="AI221" s="7"/>
      <c r="AJ221" s="7"/>
      <c r="AK221" s="7"/>
      <c r="AL221" s="26">
        <v>70380</v>
      </c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26">
        <v>16400</v>
      </c>
      <c r="BZ221" s="7"/>
      <c r="CA221" s="7"/>
      <c r="CB221" s="7"/>
      <c r="CC221" s="7"/>
      <c r="CD221" s="7"/>
      <c r="CE221" s="7"/>
      <c r="CF221" s="7"/>
      <c r="CG221" s="7"/>
      <c r="CH221" s="7"/>
      <c r="CI221" s="7"/>
    </row>
    <row r="222" spans="1:87" s="1" customFormat="1" ht="13">
      <c r="A222" s="8">
        <v>676</v>
      </c>
      <c r="B222" s="10">
        <v>220</v>
      </c>
      <c r="C222" s="8">
        <v>5104040199.1029997</v>
      </c>
      <c r="D222" s="7" t="s">
        <v>692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</row>
    <row r="223" spans="1:87" s="1" customFormat="1">
      <c r="A223" s="8">
        <v>677</v>
      </c>
      <c r="B223" s="9">
        <v>221</v>
      </c>
      <c r="C223" s="8">
        <v>5104040199.1040001</v>
      </c>
      <c r="D223" s="7" t="s">
        <v>693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</row>
    <row r="224" spans="1:87" s="1" customFormat="1">
      <c r="A224" s="8">
        <v>678</v>
      </c>
      <c r="B224" s="9">
        <v>222</v>
      </c>
      <c r="C224" s="8">
        <v>5104040199.1049995</v>
      </c>
      <c r="D224" s="7" t="s">
        <v>694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</row>
    <row r="225" spans="1:87" s="1" customFormat="1" ht="13">
      <c r="A225" s="8">
        <v>679</v>
      </c>
      <c r="B225" s="10">
        <v>223</v>
      </c>
      <c r="C225" s="8">
        <v>5104040199.1059999</v>
      </c>
      <c r="D225" s="7" t="s">
        <v>695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26">
        <v>28800</v>
      </c>
      <c r="BN225" s="7"/>
      <c r="BO225" s="7"/>
      <c r="BP225" s="7"/>
      <c r="BQ225" s="7"/>
      <c r="BR225" s="26">
        <v>76200</v>
      </c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</row>
    <row r="226" spans="1:87" s="1" customFormat="1">
      <c r="A226" s="8">
        <v>680</v>
      </c>
      <c r="B226" s="9">
        <v>224</v>
      </c>
      <c r="C226" s="8">
        <v>5104040199.1070004</v>
      </c>
      <c r="D226" s="7" t="s">
        <v>696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</row>
    <row r="227" spans="1:87" s="1" customFormat="1">
      <c r="A227" s="8">
        <v>681</v>
      </c>
      <c r="B227" s="9">
        <v>225</v>
      </c>
      <c r="C227" s="8">
        <v>5104040199.1079998</v>
      </c>
      <c r="D227" s="7" t="s">
        <v>697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</row>
    <row r="228" spans="1:87" s="1" customFormat="1" ht="13">
      <c r="A228" s="8">
        <v>683</v>
      </c>
      <c r="B228" s="10">
        <v>226</v>
      </c>
      <c r="C228" s="8">
        <v>5104040199.1099997</v>
      </c>
      <c r="D228" s="7" t="s">
        <v>699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26">
        <v>6000</v>
      </c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26">
        <v>4620</v>
      </c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26">
        <v>6000</v>
      </c>
    </row>
    <row r="229" spans="1:87" s="18" customFormat="1" ht="13">
      <c r="A229" s="10">
        <v>567</v>
      </c>
      <c r="B229" s="9">
        <v>227</v>
      </c>
      <c r="C229" s="10">
        <v>5101020101.1009998</v>
      </c>
      <c r="D229" s="11" t="s">
        <v>585</v>
      </c>
      <c r="E229" s="1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</row>
    <row r="230" spans="1:87" s="1" customFormat="1">
      <c r="A230" s="8">
        <v>568</v>
      </c>
      <c r="B230" s="9">
        <v>228</v>
      </c>
      <c r="C230" s="8">
        <v>5101020102.1009998</v>
      </c>
      <c r="D230" s="7" t="s">
        <v>586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</row>
    <row r="231" spans="1:87" s="1" customFormat="1" ht="13">
      <c r="A231" s="8">
        <v>569</v>
      </c>
      <c r="B231" s="10">
        <v>229</v>
      </c>
      <c r="C231" s="8">
        <v>5101020103.1009998</v>
      </c>
      <c r="D231" s="7" t="s">
        <v>587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</row>
    <row r="232" spans="1:87" s="1" customFormat="1">
      <c r="A232" s="8">
        <v>570</v>
      </c>
      <c r="B232" s="9">
        <v>230</v>
      </c>
      <c r="C232" s="8">
        <v>5101020104.1009998</v>
      </c>
      <c r="D232" s="7" t="s">
        <v>588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</row>
    <row r="233" spans="1:87" s="1" customFormat="1">
      <c r="A233" s="8">
        <v>571</v>
      </c>
      <c r="B233" s="9">
        <v>231</v>
      </c>
      <c r="C233" s="8">
        <v>5101020105.1009998</v>
      </c>
      <c r="D233" s="7" t="s">
        <v>589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</row>
    <row r="234" spans="1:87" s="1" customFormat="1" ht="13">
      <c r="A234" s="8">
        <v>572</v>
      </c>
      <c r="B234" s="10">
        <v>232</v>
      </c>
      <c r="C234" s="8">
        <v>5101020106.3009996</v>
      </c>
      <c r="D234" s="7" t="s">
        <v>590</v>
      </c>
      <c r="E234" s="26">
        <v>22428</v>
      </c>
      <c r="F234" s="26">
        <v>37008</v>
      </c>
      <c r="G234" s="26">
        <v>23232</v>
      </c>
      <c r="H234" s="26">
        <v>51720</v>
      </c>
      <c r="I234" s="26">
        <v>51086</v>
      </c>
      <c r="J234" s="26">
        <v>5980</v>
      </c>
      <c r="K234" s="26">
        <v>34140</v>
      </c>
      <c r="L234" s="26">
        <v>19296</v>
      </c>
      <c r="M234" s="26">
        <v>29316</v>
      </c>
      <c r="N234" s="26">
        <v>8933</v>
      </c>
      <c r="O234" s="26">
        <v>25008</v>
      </c>
      <c r="P234" s="26">
        <v>17940</v>
      </c>
      <c r="Q234" s="26">
        <v>28412</v>
      </c>
      <c r="R234" s="26">
        <v>26208</v>
      </c>
      <c r="S234" s="26">
        <v>35354</v>
      </c>
      <c r="T234" s="26">
        <v>42804</v>
      </c>
      <c r="U234" s="26">
        <v>15936</v>
      </c>
      <c r="V234" s="26">
        <v>25648</v>
      </c>
      <c r="W234" s="26">
        <v>16884</v>
      </c>
      <c r="X234" s="26">
        <v>35340</v>
      </c>
      <c r="Y234" s="26">
        <v>21000</v>
      </c>
      <c r="Z234" s="26">
        <v>30662</v>
      </c>
      <c r="AA234" s="26">
        <v>27210</v>
      </c>
      <c r="AB234" s="26">
        <v>39760</v>
      </c>
      <c r="AC234" s="26">
        <v>17532</v>
      </c>
      <c r="AD234" s="26">
        <v>16610</v>
      </c>
      <c r="AE234" s="26">
        <v>31220</v>
      </c>
      <c r="AF234" s="26">
        <v>14040</v>
      </c>
      <c r="AG234" s="26">
        <v>30036</v>
      </c>
      <c r="AH234" s="26">
        <v>23374</v>
      </c>
      <c r="AI234" s="26">
        <v>10560</v>
      </c>
      <c r="AJ234" s="26">
        <v>1125</v>
      </c>
      <c r="AK234" s="26">
        <v>6972</v>
      </c>
      <c r="AL234" s="26">
        <v>41655</v>
      </c>
      <c r="AM234" s="26">
        <v>34321</v>
      </c>
      <c r="AN234" s="26">
        <v>26624</v>
      </c>
      <c r="AO234" s="26">
        <v>21842</v>
      </c>
      <c r="AP234" s="26">
        <v>2616</v>
      </c>
      <c r="AQ234" s="26">
        <v>8916</v>
      </c>
      <c r="AR234" s="26">
        <v>8778</v>
      </c>
      <c r="AS234" s="26">
        <v>33261</v>
      </c>
      <c r="AT234" s="26">
        <v>10176</v>
      </c>
      <c r="AU234" s="26">
        <v>3914</v>
      </c>
      <c r="AV234" s="26">
        <v>5010</v>
      </c>
      <c r="AW234" s="26">
        <v>28692</v>
      </c>
      <c r="AX234" s="26">
        <v>49536</v>
      </c>
      <c r="AY234" s="26">
        <v>32232</v>
      </c>
      <c r="AZ234" s="26">
        <v>77616</v>
      </c>
      <c r="BA234" s="26">
        <v>26235</v>
      </c>
      <c r="BB234" s="26">
        <v>25386</v>
      </c>
      <c r="BC234" s="26">
        <v>17164</v>
      </c>
      <c r="BD234" s="26">
        <v>14904</v>
      </c>
      <c r="BE234" s="26">
        <v>29340</v>
      </c>
      <c r="BF234" s="26">
        <v>36432</v>
      </c>
      <c r="BG234" s="26">
        <v>20010</v>
      </c>
      <c r="BH234" s="26">
        <v>16401</v>
      </c>
      <c r="BI234" s="26">
        <v>29010</v>
      </c>
      <c r="BJ234" s="26">
        <v>54959</v>
      </c>
      <c r="BK234" s="26">
        <v>36190</v>
      </c>
      <c r="BL234" s="26">
        <v>23856</v>
      </c>
      <c r="BM234" s="26">
        <v>11748</v>
      </c>
      <c r="BN234" s="26">
        <v>3430</v>
      </c>
      <c r="BO234" s="26">
        <v>30888</v>
      </c>
      <c r="BP234" s="26">
        <v>7064</v>
      </c>
      <c r="BQ234" s="26">
        <v>13957</v>
      </c>
      <c r="BR234" s="26">
        <v>22402</v>
      </c>
      <c r="BS234" s="26">
        <v>4776</v>
      </c>
      <c r="BT234" s="26">
        <v>5695</v>
      </c>
      <c r="BU234" s="26">
        <v>20698</v>
      </c>
      <c r="BV234" s="26">
        <v>16919</v>
      </c>
      <c r="BW234" s="26">
        <v>44092</v>
      </c>
      <c r="BX234" s="26">
        <v>20855.25</v>
      </c>
      <c r="BY234" s="26">
        <v>20095</v>
      </c>
      <c r="BZ234" s="26">
        <v>18858</v>
      </c>
      <c r="CA234" s="26">
        <v>10556</v>
      </c>
      <c r="CB234" s="26">
        <v>16376</v>
      </c>
      <c r="CC234" s="26">
        <v>11919</v>
      </c>
      <c r="CD234" s="26">
        <v>3608</v>
      </c>
      <c r="CE234" s="26">
        <v>7728</v>
      </c>
      <c r="CF234" s="26">
        <v>32940</v>
      </c>
      <c r="CG234" s="26">
        <v>20004</v>
      </c>
      <c r="CH234" s="26">
        <v>412</v>
      </c>
      <c r="CI234" s="26">
        <v>12823</v>
      </c>
    </row>
    <row r="235" spans="1:87" s="1" customFormat="1">
      <c r="A235" s="8">
        <v>573</v>
      </c>
      <c r="B235" s="9">
        <v>233</v>
      </c>
      <c r="C235" s="8">
        <v>5101020108.1009998</v>
      </c>
      <c r="D235" s="7" t="s">
        <v>591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</row>
    <row r="236" spans="1:87" s="1" customFormat="1">
      <c r="A236" s="8">
        <v>574</v>
      </c>
      <c r="B236" s="9">
        <v>234</v>
      </c>
      <c r="C236" s="8">
        <v>5101020112.1009998</v>
      </c>
      <c r="D236" s="7" t="s">
        <v>592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6">
        <v>3654.2</v>
      </c>
      <c r="AA236" s="7"/>
      <c r="AB236" s="7"/>
      <c r="AC236" s="26">
        <v>3165.6</v>
      </c>
      <c r="AD236" s="7"/>
      <c r="AE236" s="7"/>
      <c r="AF236" s="7"/>
      <c r="AG236" s="26">
        <v>3984</v>
      </c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26">
        <v>10188</v>
      </c>
      <c r="AY236" s="26">
        <v>4056</v>
      </c>
      <c r="AZ236" s="26">
        <v>2556</v>
      </c>
      <c r="BA236" s="7"/>
      <c r="BB236" s="7"/>
      <c r="BC236" s="7"/>
      <c r="BD236" s="7"/>
      <c r="BE236" s="7"/>
      <c r="BF236" s="26">
        <v>3055.2</v>
      </c>
      <c r="BG236" s="7"/>
      <c r="BH236" s="26">
        <v>3806</v>
      </c>
      <c r="BI236" s="26">
        <v>8522.4</v>
      </c>
      <c r="BJ236" s="26">
        <v>15844.8</v>
      </c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26">
        <v>6182.4</v>
      </c>
      <c r="CH236" s="7"/>
      <c r="CI236" s="7"/>
    </row>
    <row r="237" spans="1:87" s="1" customFormat="1" ht="13">
      <c r="A237" s="8">
        <v>586</v>
      </c>
      <c r="B237" s="10">
        <v>235</v>
      </c>
      <c r="C237" s="8">
        <v>5101030101.1009998</v>
      </c>
      <c r="D237" s="7" t="s">
        <v>604</v>
      </c>
      <c r="E237" s="26">
        <v>6600</v>
      </c>
      <c r="F237" s="26">
        <v>13400</v>
      </c>
      <c r="G237" s="7"/>
      <c r="H237" s="26">
        <v>6400</v>
      </c>
      <c r="I237" s="26">
        <v>18400</v>
      </c>
      <c r="J237" s="26">
        <v>22050</v>
      </c>
      <c r="K237" s="26">
        <v>4200</v>
      </c>
      <c r="L237" s="26">
        <v>4800</v>
      </c>
      <c r="M237" s="7"/>
      <c r="N237" s="7"/>
      <c r="O237" s="7"/>
      <c r="P237" s="7"/>
      <c r="Q237" s="26">
        <v>4200</v>
      </c>
      <c r="R237" s="7"/>
      <c r="S237" s="7"/>
      <c r="T237" s="7"/>
      <c r="U237" s="7"/>
      <c r="V237" s="26">
        <v>41300</v>
      </c>
      <c r="W237" s="26">
        <v>33100</v>
      </c>
      <c r="X237" s="26">
        <v>6600</v>
      </c>
      <c r="Y237" s="7"/>
      <c r="Z237" s="26">
        <v>25000</v>
      </c>
      <c r="AA237" s="26">
        <v>14000</v>
      </c>
      <c r="AB237" s="7"/>
      <c r="AC237" s="7"/>
      <c r="AD237" s="7"/>
      <c r="AE237" s="7"/>
      <c r="AF237" s="7"/>
      <c r="AG237" s="7"/>
      <c r="AH237" s="26">
        <v>4500</v>
      </c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26">
        <v>13700</v>
      </c>
      <c r="AX237" s="26">
        <v>15300</v>
      </c>
      <c r="AY237" s="26">
        <v>6800</v>
      </c>
      <c r="AZ237" s="26">
        <v>4000</v>
      </c>
      <c r="BA237" s="7"/>
      <c r="BB237" s="7"/>
      <c r="BC237" s="26">
        <v>20070</v>
      </c>
      <c r="BD237" s="26">
        <v>35800</v>
      </c>
      <c r="BE237" s="26">
        <v>7900</v>
      </c>
      <c r="BF237" s="7"/>
      <c r="BG237" s="26">
        <v>2400</v>
      </c>
      <c r="BH237" s="26">
        <v>4400</v>
      </c>
      <c r="BI237" s="7"/>
      <c r="BJ237" s="26">
        <v>2400</v>
      </c>
      <c r="BK237" s="26">
        <v>4100</v>
      </c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26">
        <v>5850</v>
      </c>
      <c r="BY237" s="26">
        <v>14400</v>
      </c>
      <c r="BZ237" s="7"/>
      <c r="CA237" s="7"/>
      <c r="CB237" s="7"/>
      <c r="CC237" s="7"/>
      <c r="CD237" s="26">
        <v>2100</v>
      </c>
      <c r="CE237" s="7"/>
      <c r="CF237" s="7"/>
      <c r="CG237" s="26">
        <v>9600</v>
      </c>
      <c r="CH237" s="7"/>
      <c r="CI237" s="26">
        <v>20300</v>
      </c>
    </row>
    <row r="238" spans="1:87" s="1" customFormat="1">
      <c r="A238" s="8">
        <v>587</v>
      </c>
      <c r="B238" s="9">
        <v>236</v>
      </c>
      <c r="C238" s="8">
        <v>5101030205.1009998</v>
      </c>
      <c r="D238" s="7" t="s">
        <v>605</v>
      </c>
      <c r="E238" s="7"/>
      <c r="F238" s="7"/>
      <c r="G238" s="7"/>
      <c r="H238" s="7"/>
      <c r="I238" s="7"/>
      <c r="J238" s="7"/>
      <c r="K238" s="7"/>
      <c r="L238" s="26">
        <v>1040</v>
      </c>
      <c r="M238" s="26">
        <v>460</v>
      </c>
      <c r="N238" s="7"/>
      <c r="O238" s="7"/>
      <c r="P238" s="7"/>
      <c r="Q238" s="7"/>
      <c r="R238" s="26">
        <v>2953</v>
      </c>
      <c r="S238" s="7"/>
      <c r="T238" s="7"/>
      <c r="U238" s="7"/>
      <c r="V238" s="7"/>
      <c r="W238" s="7"/>
      <c r="X238" s="26">
        <v>725</v>
      </c>
      <c r="Y238" s="26">
        <v>1988</v>
      </c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26">
        <v>400</v>
      </c>
      <c r="AY238" s="7"/>
      <c r="AZ238" s="7"/>
      <c r="BA238" s="7"/>
      <c r="BB238" s="7"/>
      <c r="BC238" s="26">
        <v>1348</v>
      </c>
      <c r="BD238" s="7"/>
      <c r="BE238" s="26">
        <v>810</v>
      </c>
      <c r="BF238" s="7"/>
      <c r="BG238" s="7"/>
      <c r="BH238" s="26">
        <v>3168</v>
      </c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26">
        <v>653</v>
      </c>
      <c r="BZ238" s="26">
        <v>1320</v>
      </c>
      <c r="CA238" s="7"/>
      <c r="CB238" s="7"/>
      <c r="CC238" s="7"/>
      <c r="CD238" s="7"/>
      <c r="CE238" s="7"/>
      <c r="CF238" s="7"/>
      <c r="CG238" s="26">
        <v>850</v>
      </c>
      <c r="CH238" s="7"/>
      <c r="CI238" s="7"/>
    </row>
    <row r="239" spans="1:87" s="1" customFormat="1">
      <c r="A239" s="8">
        <v>588</v>
      </c>
      <c r="B239" s="9">
        <v>237</v>
      </c>
      <c r="C239" s="8">
        <v>5101030206.1009998</v>
      </c>
      <c r="D239" s="7" t="s">
        <v>606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</row>
    <row r="240" spans="1:87" s="1" customFormat="1" ht="13">
      <c r="A240" s="8">
        <v>589</v>
      </c>
      <c r="B240" s="10">
        <v>238</v>
      </c>
      <c r="C240" s="8">
        <v>5101030207.1009998</v>
      </c>
      <c r="D240" s="7" t="s">
        <v>607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</row>
    <row r="241" spans="1:87" s="1" customFormat="1">
      <c r="A241" s="8">
        <v>590</v>
      </c>
      <c r="B241" s="9">
        <v>239</v>
      </c>
      <c r="C241" s="8">
        <v>5101030208.1009998</v>
      </c>
      <c r="D241" s="7" t="s">
        <v>608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</row>
    <row r="242" spans="1:87" s="1" customFormat="1">
      <c r="A242" s="8">
        <v>591</v>
      </c>
      <c r="B242" s="9">
        <v>240</v>
      </c>
      <c r="C242" s="8">
        <v>5101030211.1009998</v>
      </c>
      <c r="D242" s="7" t="s">
        <v>609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</row>
    <row r="243" spans="1:87" s="1" customFormat="1" ht="13">
      <c r="A243" s="8">
        <v>592</v>
      </c>
      <c r="B243" s="10">
        <v>241</v>
      </c>
      <c r="C243" s="8">
        <v>5101040107.1009998</v>
      </c>
      <c r="D243" s="7" t="s">
        <v>610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</row>
    <row r="244" spans="1:87" s="1" customFormat="1">
      <c r="A244" s="8">
        <v>593</v>
      </c>
      <c r="B244" s="9">
        <v>242</v>
      </c>
      <c r="C244" s="8">
        <v>5101040111.1009998</v>
      </c>
      <c r="D244" s="7" t="s">
        <v>611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</row>
    <row r="245" spans="1:87" s="1" customFormat="1">
      <c r="A245" s="8">
        <v>594</v>
      </c>
      <c r="B245" s="9">
        <v>243</v>
      </c>
      <c r="C245" s="8">
        <v>5101040118.1009998</v>
      </c>
      <c r="D245" s="7" t="s">
        <v>612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</row>
    <row r="246" spans="1:87" s="1" customFormat="1" ht="13">
      <c r="A246" s="8">
        <v>595</v>
      </c>
      <c r="B246" s="10">
        <v>244</v>
      </c>
      <c r="C246" s="8">
        <v>5101040202.1009998</v>
      </c>
      <c r="D246" s="7" t="s">
        <v>604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6">
        <v>4800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26">
        <v>9000</v>
      </c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1:87" s="1" customFormat="1">
      <c r="A247" s="8">
        <v>596</v>
      </c>
      <c r="B247" s="9">
        <v>245</v>
      </c>
      <c r="C247" s="8">
        <v>5101040204.1009998</v>
      </c>
      <c r="D247" s="7" t="s">
        <v>613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</row>
    <row r="248" spans="1:87" s="1" customFormat="1">
      <c r="A248" s="8">
        <v>597</v>
      </c>
      <c r="B248" s="9">
        <v>246</v>
      </c>
      <c r="C248" s="8">
        <v>5101040205.1009998</v>
      </c>
      <c r="D248" s="7" t="s">
        <v>614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</row>
    <row r="249" spans="1:87" s="1" customFormat="1" ht="13">
      <c r="A249" s="8">
        <v>598</v>
      </c>
      <c r="B249" s="10">
        <v>247</v>
      </c>
      <c r="C249" s="8">
        <v>5101040206.1009998</v>
      </c>
      <c r="D249" s="7" t="s">
        <v>615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</row>
    <row r="250" spans="1:87" s="1" customFormat="1">
      <c r="A250" s="8">
        <v>599</v>
      </c>
      <c r="B250" s="9">
        <v>248</v>
      </c>
      <c r="C250" s="8">
        <v>5101040207.1009998</v>
      </c>
      <c r="D250" s="7" t="s">
        <v>616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</row>
    <row r="251" spans="1:87" s="1" customFormat="1">
      <c r="A251" s="8">
        <v>600</v>
      </c>
      <c r="B251" s="9">
        <v>249</v>
      </c>
      <c r="C251" s="8">
        <v>5102010106.1009998</v>
      </c>
      <c r="D251" s="7" t="s">
        <v>617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</row>
    <row r="252" spans="1:87" s="18" customFormat="1" ht="13">
      <c r="A252" s="10">
        <v>601</v>
      </c>
      <c r="B252" s="10">
        <v>250</v>
      </c>
      <c r="C252" s="10">
        <v>5102010199.1009998</v>
      </c>
      <c r="D252" s="11" t="s">
        <v>618</v>
      </c>
      <c r="E252" s="28">
        <v>66650</v>
      </c>
      <c r="F252" s="26">
        <v>9900</v>
      </c>
      <c r="G252" s="26">
        <v>71856</v>
      </c>
      <c r="H252" s="26">
        <v>30782</v>
      </c>
      <c r="I252" s="26">
        <v>6180</v>
      </c>
      <c r="J252" s="26">
        <v>38334</v>
      </c>
      <c r="K252" s="7"/>
      <c r="L252" s="7"/>
      <c r="M252" s="26">
        <v>35260</v>
      </c>
      <c r="N252" s="26">
        <v>11884</v>
      </c>
      <c r="O252" s="26">
        <v>2200</v>
      </c>
      <c r="P252" s="26">
        <v>52616</v>
      </c>
      <c r="Q252" s="26">
        <v>25424</v>
      </c>
      <c r="R252" s="26">
        <v>3940</v>
      </c>
      <c r="S252" s="7"/>
      <c r="T252" s="26">
        <v>46466</v>
      </c>
      <c r="U252" s="26">
        <v>82908</v>
      </c>
      <c r="V252" s="26">
        <v>7620</v>
      </c>
      <c r="W252" s="26">
        <v>20513</v>
      </c>
      <c r="X252" s="26">
        <v>1950</v>
      </c>
      <c r="Y252" s="26">
        <v>18716</v>
      </c>
      <c r="Z252" s="7"/>
      <c r="AA252" s="26">
        <v>7500</v>
      </c>
      <c r="AB252" s="26">
        <v>20780.919999999998</v>
      </c>
      <c r="AC252" s="26">
        <v>1240</v>
      </c>
      <c r="AD252" s="26">
        <v>18948</v>
      </c>
      <c r="AE252" s="26">
        <v>18990</v>
      </c>
      <c r="AF252" s="26">
        <v>19320</v>
      </c>
      <c r="AG252" s="26">
        <v>17003</v>
      </c>
      <c r="AH252" s="26">
        <v>99683</v>
      </c>
      <c r="AI252" s="26">
        <v>7360</v>
      </c>
      <c r="AJ252" s="7"/>
      <c r="AK252" s="26">
        <v>1740</v>
      </c>
      <c r="AL252" s="26">
        <v>63280</v>
      </c>
      <c r="AM252" s="26">
        <v>33127</v>
      </c>
      <c r="AN252" s="26">
        <v>8885</v>
      </c>
      <c r="AO252" s="26">
        <v>10314</v>
      </c>
      <c r="AP252" s="7"/>
      <c r="AQ252" s="7"/>
      <c r="AR252" s="7"/>
      <c r="AS252" s="26">
        <v>29726</v>
      </c>
      <c r="AT252" s="7"/>
      <c r="AU252" s="26">
        <v>5600</v>
      </c>
      <c r="AV252" s="7"/>
      <c r="AW252" s="7"/>
      <c r="AX252" s="7"/>
      <c r="AY252" s="26">
        <v>28864</v>
      </c>
      <c r="AZ252" s="7"/>
      <c r="BA252" s="26">
        <v>22484</v>
      </c>
      <c r="BB252" s="26">
        <v>17374</v>
      </c>
      <c r="BC252" s="26">
        <v>35537</v>
      </c>
      <c r="BD252" s="26">
        <v>27990</v>
      </c>
      <c r="BE252" s="26">
        <v>18410</v>
      </c>
      <c r="BF252" s="26">
        <v>3500</v>
      </c>
      <c r="BG252" s="7"/>
      <c r="BH252" s="26">
        <v>10140</v>
      </c>
      <c r="BI252" s="26">
        <v>10944</v>
      </c>
      <c r="BJ252" s="26">
        <v>5940</v>
      </c>
      <c r="BK252" s="7"/>
      <c r="BL252" s="7"/>
      <c r="BM252" s="26">
        <v>96326</v>
      </c>
      <c r="BN252" s="26">
        <v>9360</v>
      </c>
      <c r="BO252" s="26">
        <v>62636</v>
      </c>
      <c r="BP252" s="26">
        <v>108360.57</v>
      </c>
      <c r="BQ252" s="26">
        <v>111400</v>
      </c>
      <c r="BR252" s="26">
        <v>104490.57</v>
      </c>
      <c r="BS252" s="26">
        <v>8778</v>
      </c>
      <c r="BT252" s="26">
        <v>13846</v>
      </c>
      <c r="BU252" s="26">
        <v>88622</v>
      </c>
      <c r="BV252" s="7"/>
      <c r="BW252" s="26">
        <v>155767</v>
      </c>
      <c r="BX252" s="26">
        <v>2290</v>
      </c>
      <c r="BY252" s="26">
        <v>10730</v>
      </c>
      <c r="BZ252" s="26">
        <v>60362.9</v>
      </c>
      <c r="CA252" s="26">
        <v>2200</v>
      </c>
      <c r="CB252" s="26">
        <v>14412</v>
      </c>
      <c r="CC252" s="26">
        <v>24650</v>
      </c>
      <c r="CD252" s="7"/>
      <c r="CE252" s="7"/>
      <c r="CF252" s="7"/>
      <c r="CG252" s="26">
        <v>12670</v>
      </c>
      <c r="CH252" s="7"/>
      <c r="CI252" s="7"/>
    </row>
    <row r="253" spans="1:87" s="1" customFormat="1">
      <c r="A253" s="8">
        <v>602</v>
      </c>
      <c r="B253" s="9">
        <v>251</v>
      </c>
      <c r="C253" s="8">
        <v>5102030199.1009998</v>
      </c>
      <c r="D253" s="7" t="s">
        <v>619</v>
      </c>
      <c r="E253" s="7"/>
      <c r="F253" s="7"/>
      <c r="G253" s="7"/>
      <c r="H253" s="26">
        <v>57800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6">
        <v>65760</v>
      </c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26">
        <v>12450</v>
      </c>
      <c r="BN253" s="7"/>
      <c r="BO253" s="7"/>
      <c r="BP253" s="7"/>
      <c r="BQ253" s="7"/>
      <c r="BR253" s="7"/>
      <c r="BS253" s="7"/>
      <c r="BT253" s="7"/>
      <c r="BU253" s="26">
        <v>73130</v>
      </c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</row>
    <row r="254" spans="1:87" s="20" customFormat="1" ht="13">
      <c r="A254" s="10">
        <v>629</v>
      </c>
      <c r="B254" s="9">
        <v>252</v>
      </c>
      <c r="C254" s="10">
        <v>5104010112.1009998</v>
      </c>
      <c r="D254" s="11" t="s">
        <v>646</v>
      </c>
      <c r="E254" s="11"/>
      <c r="F254" s="7"/>
      <c r="G254" s="7"/>
      <c r="H254" s="7"/>
      <c r="I254" s="26">
        <v>4500</v>
      </c>
      <c r="J254" s="7"/>
      <c r="K254" s="26">
        <v>4500</v>
      </c>
      <c r="L254" s="7"/>
      <c r="M254" s="26">
        <v>1200</v>
      </c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26">
        <v>28354</v>
      </c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26">
        <v>15000</v>
      </c>
      <c r="AX254" s="26">
        <v>60000</v>
      </c>
      <c r="AY254" s="7"/>
      <c r="AZ254" s="7"/>
      <c r="BA254" s="7"/>
      <c r="BB254" s="26">
        <v>50820</v>
      </c>
      <c r="BC254" s="7"/>
      <c r="BD254" s="7"/>
      <c r="BE254" s="26">
        <v>6000</v>
      </c>
      <c r="BF254" s="7"/>
      <c r="BG254" s="7"/>
      <c r="BH254" s="7"/>
      <c r="BI254" s="26">
        <v>59700</v>
      </c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</row>
    <row r="255" spans="1:87" s="19" customFormat="1" ht="13">
      <c r="A255" s="8">
        <v>632</v>
      </c>
      <c r="B255" s="10">
        <v>253</v>
      </c>
      <c r="C255" s="8">
        <v>5104010112.1079998</v>
      </c>
      <c r="D255" s="7" t="s">
        <v>649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</row>
    <row r="256" spans="1:87" s="20" customFormat="1" ht="13">
      <c r="A256" s="10">
        <v>630</v>
      </c>
      <c r="B256" s="9">
        <v>254</v>
      </c>
      <c r="C256" s="10">
        <v>5104010112.1029997</v>
      </c>
      <c r="D256" s="11" t="s">
        <v>647</v>
      </c>
      <c r="E256" s="1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26">
        <v>19500</v>
      </c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</row>
    <row r="257" spans="1:87" s="1" customFormat="1">
      <c r="A257" s="8">
        <v>631</v>
      </c>
      <c r="B257" s="9">
        <v>255</v>
      </c>
      <c r="C257" s="8">
        <v>5104010112.1059999</v>
      </c>
      <c r="D257" s="7" t="s">
        <v>648</v>
      </c>
      <c r="E257" s="7"/>
      <c r="F257" s="7"/>
      <c r="G257" s="7"/>
      <c r="H257" s="7"/>
      <c r="I257" s="26">
        <v>4800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</row>
    <row r="258" spans="1:87" s="1" customFormat="1" ht="13">
      <c r="A258" s="8">
        <v>633</v>
      </c>
      <c r="B258" s="10">
        <v>256</v>
      </c>
      <c r="C258" s="8">
        <v>5104010112.1099997</v>
      </c>
      <c r="D258" s="7" t="s">
        <v>650</v>
      </c>
      <c r="E258" s="7"/>
      <c r="F258" s="7"/>
      <c r="G258" s="7"/>
      <c r="H258" s="7"/>
      <c r="I258" s="26">
        <v>4800</v>
      </c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26">
        <v>4000</v>
      </c>
      <c r="W258" s="26">
        <v>4760</v>
      </c>
      <c r="X258" s="7"/>
      <c r="Y258" s="7"/>
      <c r="Z258" s="7"/>
      <c r="AA258" s="7"/>
      <c r="AB258" s="7"/>
      <c r="AC258" s="26">
        <v>4680</v>
      </c>
      <c r="AD258" s="7"/>
      <c r="AE258" s="7"/>
      <c r="AF258" s="7"/>
      <c r="AG258" s="7"/>
      <c r="AH258" s="26">
        <v>6450</v>
      </c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26">
        <v>4500</v>
      </c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</row>
    <row r="259" spans="1:87" s="1" customFormat="1">
      <c r="A259" s="8">
        <v>634</v>
      </c>
      <c r="B259" s="9">
        <v>257</v>
      </c>
      <c r="C259" s="8">
        <v>5104010112.1110001</v>
      </c>
      <c r="D259" s="7" t="s">
        <v>651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26">
        <v>5000</v>
      </c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</row>
    <row r="260" spans="1:87" s="1" customFormat="1">
      <c r="A260" s="8">
        <v>635</v>
      </c>
      <c r="B260" s="9">
        <v>258</v>
      </c>
      <c r="C260" s="8">
        <v>5104010112.1120005</v>
      </c>
      <c r="D260" s="7" t="s">
        <v>652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6">
        <v>17500</v>
      </c>
      <c r="T260" s="7"/>
      <c r="U260" s="7"/>
      <c r="V260" s="7"/>
      <c r="W260" s="7"/>
      <c r="X260" s="26">
        <v>3780</v>
      </c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</row>
    <row r="261" spans="1:87" s="1" customFormat="1" ht="13">
      <c r="A261" s="8">
        <v>636</v>
      </c>
      <c r="B261" s="10">
        <v>259</v>
      </c>
      <c r="C261" s="8">
        <v>5104010112.1129999</v>
      </c>
      <c r="D261" s="7" t="s">
        <v>653</v>
      </c>
      <c r="E261" s="7"/>
      <c r="F261" s="7"/>
      <c r="G261" s="26">
        <v>13650</v>
      </c>
      <c r="H261" s="26">
        <v>58912</v>
      </c>
      <c r="I261" s="26">
        <v>2621.5</v>
      </c>
      <c r="J261" s="7"/>
      <c r="K261" s="26">
        <v>1500</v>
      </c>
      <c r="L261" s="26">
        <v>1700</v>
      </c>
      <c r="M261" s="26">
        <v>45104</v>
      </c>
      <c r="N261" s="26">
        <v>13609</v>
      </c>
      <c r="O261" s="26">
        <v>21894</v>
      </c>
      <c r="P261" s="26">
        <v>66173</v>
      </c>
      <c r="Q261" s="26">
        <v>9460</v>
      </c>
      <c r="R261" s="7"/>
      <c r="S261" s="26">
        <v>241074</v>
      </c>
      <c r="T261" s="7"/>
      <c r="U261" s="26">
        <v>3900</v>
      </c>
      <c r="V261" s="26">
        <v>29500</v>
      </c>
      <c r="W261" s="26">
        <v>3500</v>
      </c>
      <c r="X261" s="26">
        <v>6000</v>
      </c>
      <c r="Y261" s="26">
        <v>55517</v>
      </c>
      <c r="Z261" s="26">
        <v>77200</v>
      </c>
      <c r="AA261" s="26">
        <v>28315</v>
      </c>
      <c r="AB261" s="26">
        <v>62954</v>
      </c>
      <c r="AC261" s="26">
        <v>44515</v>
      </c>
      <c r="AD261" s="26">
        <v>30525</v>
      </c>
      <c r="AE261" s="26">
        <v>48800</v>
      </c>
      <c r="AF261" s="26">
        <v>25800</v>
      </c>
      <c r="AG261" s="26">
        <v>20000</v>
      </c>
      <c r="AH261" s="26">
        <v>9335</v>
      </c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26">
        <v>28715</v>
      </c>
      <c r="AX261" s="7"/>
      <c r="AY261" s="7"/>
      <c r="AZ261" s="26">
        <v>32662</v>
      </c>
      <c r="BA261" s="26">
        <v>900</v>
      </c>
      <c r="BB261" s="26">
        <v>21310</v>
      </c>
      <c r="BC261" s="26">
        <v>7855</v>
      </c>
      <c r="BD261" s="26">
        <v>32500</v>
      </c>
      <c r="BE261" s="26">
        <v>32515</v>
      </c>
      <c r="BF261" s="7"/>
      <c r="BG261" s="26">
        <v>159330</v>
      </c>
      <c r="BH261" s="7"/>
      <c r="BI261" s="7"/>
      <c r="BJ261" s="26">
        <v>60610</v>
      </c>
      <c r="BK261" s="26">
        <v>49155</v>
      </c>
      <c r="BL261" s="7"/>
      <c r="BM261" s="26">
        <v>9000</v>
      </c>
      <c r="BN261" s="7"/>
      <c r="BO261" s="26">
        <v>65064</v>
      </c>
      <c r="BP261" s="7"/>
      <c r="BQ261" s="7"/>
      <c r="BR261" s="7"/>
      <c r="BS261" s="7"/>
      <c r="BT261" s="7"/>
      <c r="BU261" s="7"/>
      <c r="BV261" s="26">
        <v>48000</v>
      </c>
      <c r="BW261" s="26">
        <v>22520</v>
      </c>
      <c r="BX261" s="7"/>
      <c r="BY261" s="7"/>
      <c r="BZ261" s="7"/>
      <c r="CA261" s="26">
        <v>3000</v>
      </c>
      <c r="CB261" s="7"/>
      <c r="CC261" s="7"/>
      <c r="CD261" s="7"/>
      <c r="CE261" s="7"/>
      <c r="CF261" s="26">
        <v>22258.65</v>
      </c>
      <c r="CG261" s="26">
        <v>26412</v>
      </c>
      <c r="CH261" s="7"/>
      <c r="CI261" s="26">
        <v>12600</v>
      </c>
    </row>
    <row r="262" spans="1:87" s="1" customFormat="1">
      <c r="A262" s="8">
        <v>637</v>
      </c>
      <c r="B262" s="9">
        <v>260</v>
      </c>
      <c r="C262" s="8">
        <v>5104010112.1140003</v>
      </c>
      <c r="D262" s="7" t="s">
        <v>654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26">
        <v>12000</v>
      </c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</row>
    <row r="263" spans="1:87" s="1" customFormat="1">
      <c r="A263" s="8">
        <v>638</v>
      </c>
      <c r="B263" s="9">
        <v>261</v>
      </c>
      <c r="C263" s="8">
        <v>5104010112.1149998</v>
      </c>
      <c r="D263" s="7" t="s">
        <v>655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</row>
    <row r="264" spans="1:87" s="1" customFormat="1" ht="13">
      <c r="A264" s="8">
        <v>646</v>
      </c>
      <c r="B264" s="10">
        <v>262</v>
      </c>
      <c r="C264" s="8">
        <v>5104030202.1009998</v>
      </c>
      <c r="D264" s="7" t="s">
        <v>663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</row>
    <row r="265" spans="1:87" s="18" customFormat="1" ht="13">
      <c r="A265" s="10">
        <v>615</v>
      </c>
      <c r="B265" s="9">
        <v>263</v>
      </c>
      <c r="C265" s="10">
        <v>5104010107.1009998</v>
      </c>
      <c r="D265" s="11" t="s">
        <v>632</v>
      </c>
      <c r="E265" s="11"/>
      <c r="F265" s="7"/>
      <c r="G265" s="7"/>
      <c r="H265" s="7"/>
      <c r="I265" s="7"/>
      <c r="J265" s="7"/>
      <c r="K265" s="7"/>
      <c r="L265" s="26">
        <v>3000</v>
      </c>
      <c r="M265" s="7"/>
      <c r="N265" s="26">
        <v>63921</v>
      </c>
      <c r="O265" s="7"/>
      <c r="P265" s="26">
        <v>13280</v>
      </c>
      <c r="Q265" s="7"/>
      <c r="R265" s="7"/>
      <c r="S265" s="26">
        <v>60000</v>
      </c>
      <c r="T265" s="7"/>
      <c r="U265" s="7"/>
      <c r="V265" s="7"/>
      <c r="W265" s="7"/>
      <c r="X265" s="7"/>
      <c r="Y265" s="7"/>
      <c r="Z265" s="26">
        <v>103565</v>
      </c>
      <c r="AA265" s="7"/>
      <c r="AB265" s="7"/>
      <c r="AC265" s="7"/>
      <c r="AD265" s="7"/>
      <c r="AE265" s="7"/>
      <c r="AF265" s="7"/>
      <c r="AG265" s="26">
        <v>80000</v>
      </c>
      <c r="AH265" s="7"/>
      <c r="AI265" s="7"/>
      <c r="AJ265" s="7"/>
      <c r="AK265" s="26">
        <v>23500</v>
      </c>
      <c r="AL265" s="7"/>
      <c r="AM265" s="7"/>
      <c r="AN265" s="7"/>
      <c r="AO265" s="7"/>
      <c r="AP265" s="7"/>
      <c r="AQ265" s="7"/>
      <c r="AR265" s="7"/>
      <c r="AS265" s="7"/>
      <c r="AT265" s="26">
        <v>24300</v>
      </c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26">
        <v>14000</v>
      </c>
      <c r="BF265" s="7"/>
      <c r="BG265" s="7"/>
      <c r="BH265" s="7"/>
      <c r="BI265" s="7"/>
      <c r="BJ265" s="26">
        <v>9900</v>
      </c>
      <c r="BK265" s="7"/>
      <c r="BL265" s="7"/>
      <c r="BM265" s="7"/>
      <c r="BN265" s="7"/>
      <c r="BO265" s="26">
        <v>19000</v>
      </c>
      <c r="BP265" s="7"/>
      <c r="BQ265" s="26">
        <v>54100</v>
      </c>
      <c r="BR265" s="7"/>
      <c r="BS265" s="26">
        <v>4800</v>
      </c>
      <c r="BT265" s="7"/>
      <c r="BU265" s="7"/>
      <c r="BV265" s="7"/>
      <c r="BW265" s="7"/>
      <c r="BX265" s="7"/>
      <c r="BY265" s="7"/>
      <c r="BZ265" s="7"/>
      <c r="CA265" s="26">
        <v>25000</v>
      </c>
      <c r="CB265" s="7"/>
      <c r="CC265" s="7"/>
      <c r="CD265" s="26">
        <v>151000</v>
      </c>
      <c r="CE265" s="7"/>
      <c r="CF265" s="7"/>
      <c r="CG265" s="7"/>
      <c r="CH265" s="7"/>
      <c r="CI265" s="26">
        <v>53100</v>
      </c>
    </row>
    <row r="266" spans="1:87" s="1" customFormat="1">
      <c r="A266" s="8">
        <v>616</v>
      </c>
      <c r="B266" s="9">
        <v>264</v>
      </c>
      <c r="C266" s="8">
        <v>5104010107.1020002</v>
      </c>
      <c r="D266" s="7" t="s">
        <v>633</v>
      </c>
      <c r="E266" s="7"/>
      <c r="F266" s="7"/>
      <c r="G266" s="7"/>
      <c r="H266" s="7"/>
      <c r="I266" s="7"/>
      <c r="J266" s="7"/>
      <c r="K266" s="7"/>
      <c r="L266" s="7"/>
      <c r="M266" s="7"/>
      <c r="N266" s="26">
        <v>900</v>
      </c>
      <c r="O266" s="7"/>
      <c r="P266" s="7"/>
      <c r="Q266" s="26">
        <v>4700</v>
      </c>
      <c r="R266" s="7"/>
      <c r="S266" s="26">
        <v>4650</v>
      </c>
      <c r="T266" s="7"/>
      <c r="U266" s="7"/>
      <c r="V266" s="7"/>
      <c r="W266" s="7"/>
      <c r="X266" s="7"/>
      <c r="Y266" s="7"/>
      <c r="Z266" s="26">
        <v>24000</v>
      </c>
      <c r="AA266" s="7"/>
      <c r="AB266" s="26">
        <v>6600</v>
      </c>
      <c r="AC266" s="7"/>
      <c r="AD266" s="7"/>
      <c r="AE266" s="7"/>
      <c r="AF266" s="7"/>
      <c r="AG266" s="7"/>
      <c r="AH266" s="26">
        <v>15000</v>
      </c>
      <c r="AI266" s="7"/>
      <c r="AJ266" s="7"/>
      <c r="AK266" s="7"/>
      <c r="AL266" s="26">
        <v>1500</v>
      </c>
      <c r="AM266" s="7"/>
      <c r="AN266" s="7"/>
      <c r="AO266" s="7"/>
      <c r="AP266" s="7"/>
      <c r="AQ266" s="7"/>
      <c r="AR266" s="7"/>
      <c r="AS266" s="7"/>
      <c r="AT266" s="26">
        <v>4500</v>
      </c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26">
        <v>4600</v>
      </c>
      <c r="BF266" s="7"/>
      <c r="BG266" s="7"/>
      <c r="BH266" s="7"/>
      <c r="BI266" s="7"/>
      <c r="BJ266" s="26">
        <v>2000</v>
      </c>
      <c r="BK266" s="7"/>
      <c r="BL266" s="7"/>
      <c r="BM266" s="26">
        <v>2800</v>
      </c>
      <c r="BN266" s="7"/>
      <c r="BO266" s="26">
        <v>3500</v>
      </c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26">
        <v>12200</v>
      </c>
      <c r="CG266" s="7"/>
      <c r="CH266" s="7"/>
      <c r="CI266" s="26">
        <v>4400</v>
      </c>
    </row>
    <row r="267" spans="1:87" s="1" customFormat="1" ht="13">
      <c r="A267" s="8">
        <v>617</v>
      </c>
      <c r="B267" s="10">
        <v>265</v>
      </c>
      <c r="C267" s="8">
        <v>5104010107.1029997</v>
      </c>
      <c r="D267" s="7" t="s">
        <v>634</v>
      </c>
      <c r="E267" s="7"/>
      <c r="F267" s="7"/>
      <c r="G267" s="7"/>
      <c r="H267" s="26">
        <v>12120</v>
      </c>
      <c r="I267" s="7"/>
      <c r="J267" s="26">
        <v>2500</v>
      </c>
      <c r="K267" s="26">
        <v>9000</v>
      </c>
      <c r="L267" s="7"/>
      <c r="M267" s="26">
        <v>12110.13</v>
      </c>
      <c r="N267" s="26">
        <v>1630</v>
      </c>
      <c r="O267" s="26">
        <v>3800</v>
      </c>
      <c r="P267" s="26">
        <v>4092.75</v>
      </c>
      <c r="Q267" s="26">
        <v>3400</v>
      </c>
      <c r="R267" s="26">
        <v>3910</v>
      </c>
      <c r="S267" s="26">
        <v>16120</v>
      </c>
      <c r="T267" s="7"/>
      <c r="U267" s="7"/>
      <c r="V267" s="7"/>
      <c r="W267" s="26">
        <v>9895</v>
      </c>
      <c r="X267" s="26">
        <v>14387.84</v>
      </c>
      <c r="Y267" s="26">
        <v>46000</v>
      </c>
      <c r="Z267" s="26">
        <v>35263.93</v>
      </c>
      <c r="AA267" s="26">
        <v>5800</v>
      </c>
      <c r="AB267" s="7"/>
      <c r="AC267" s="7"/>
      <c r="AD267" s="26">
        <v>16655.02</v>
      </c>
      <c r="AE267" s="26">
        <v>33569.360000000001</v>
      </c>
      <c r="AF267" s="26">
        <v>2900</v>
      </c>
      <c r="AG267" s="26">
        <v>6120</v>
      </c>
      <c r="AH267" s="26">
        <v>17291.96</v>
      </c>
      <c r="AI267" s="7"/>
      <c r="AJ267" s="7"/>
      <c r="AK267" s="7"/>
      <c r="AL267" s="7"/>
      <c r="AM267" s="26">
        <v>52210</v>
      </c>
      <c r="AN267" s="26">
        <v>2550</v>
      </c>
      <c r="AO267" s="7"/>
      <c r="AP267" s="7"/>
      <c r="AQ267" s="7"/>
      <c r="AR267" s="7"/>
      <c r="AS267" s="7"/>
      <c r="AT267" s="7"/>
      <c r="AU267" s="26">
        <v>36476</v>
      </c>
      <c r="AV267" s="26">
        <v>8550</v>
      </c>
      <c r="AW267" s="26">
        <v>16330</v>
      </c>
      <c r="AX267" s="7"/>
      <c r="AY267" s="7"/>
      <c r="AZ267" s="7"/>
      <c r="BA267" s="26">
        <v>2600</v>
      </c>
      <c r="BB267" s="7"/>
      <c r="BC267" s="26">
        <v>26500</v>
      </c>
      <c r="BD267" s="26">
        <v>20400</v>
      </c>
      <c r="BE267" s="26">
        <v>5000</v>
      </c>
      <c r="BF267" s="26">
        <v>2600</v>
      </c>
      <c r="BG267" s="26">
        <v>7200</v>
      </c>
      <c r="BH267" s="7"/>
      <c r="BI267" s="26">
        <v>29280</v>
      </c>
      <c r="BJ267" s="26">
        <v>2940</v>
      </c>
      <c r="BK267" s="26">
        <v>14960</v>
      </c>
      <c r="BL267" s="26">
        <v>18000</v>
      </c>
      <c r="BM267" s="7"/>
      <c r="BN267" s="7"/>
      <c r="BO267" s="7"/>
      <c r="BP267" s="7"/>
      <c r="BQ267" s="7"/>
      <c r="BR267" s="26">
        <v>3350</v>
      </c>
      <c r="BS267" s="26">
        <v>2900</v>
      </c>
      <c r="BT267" s="7"/>
      <c r="BU267" s="26">
        <v>9690</v>
      </c>
      <c r="BV267" s="7"/>
      <c r="BW267" s="7"/>
      <c r="BX267" s="7"/>
      <c r="BY267" s="7"/>
      <c r="BZ267" s="7"/>
      <c r="CA267" s="7"/>
      <c r="CB267" s="7"/>
      <c r="CC267" s="26">
        <v>12455</v>
      </c>
      <c r="CD267" s="7"/>
      <c r="CE267" s="7"/>
      <c r="CF267" s="26">
        <v>2716.73</v>
      </c>
      <c r="CG267" s="26">
        <v>1836</v>
      </c>
      <c r="CH267" s="7"/>
      <c r="CI267" s="7"/>
    </row>
    <row r="268" spans="1:87" s="1" customFormat="1">
      <c r="A268" s="8">
        <v>618</v>
      </c>
      <c r="B268" s="9">
        <v>266</v>
      </c>
      <c r="C268" s="8">
        <v>5104010107.1040001</v>
      </c>
      <c r="D268" s="7" t="s">
        <v>635</v>
      </c>
      <c r="E268" s="7"/>
      <c r="F268" s="26">
        <v>1300</v>
      </c>
      <c r="G268" s="26">
        <v>10040</v>
      </c>
      <c r="H268" s="26">
        <v>8100</v>
      </c>
      <c r="I268" s="7"/>
      <c r="J268" s="7"/>
      <c r="K268" s="26">
        <v>20200</v>
      </c>
      <c r="L268" s="7"/>
      <c r="M268" s="7"/>
      <c r="N268" s="7"/>
      <c r="O268" s="7"/>
      <c r="P268" s="26">
        <v>4770</v>
      </c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26">
        <v>4850</v>
      </c>
      <c r="AD268" s="7"/>
      <c r="AE268" s="7"/>
      <c r="AF268" s="7"/>
      <c r="AG268" s="7"/>
      <c r="AH268" s="26">
        <v>3610</v>
      </c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26">
        <v>3500</v>
      </c>
      <c r="CD268" s="7"/>
      <c r="CE268" s="7"/>
      <c r="CF268" s="7"/>
      <c r="CG268" s="7"/>
      <c r="CH268" s="7"/>
      <c r="CI268" s="7"/>
    </row>
    <row r="269" spans="1:87" s="1" customFormat="1">
      <c r="A269" s="8">
        <v>619</v>
      </c>
      <c r="B269" s="9">
        <v>267</v>
      </c>
      <c r="C269" s="8">
        <v>5104010107.1049995</v>
      </c>
      <c r="D269" s="7" t="s">
        <v>636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6">
        <v>28000</v>
      </c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</row>
    <row r="270" spans="1:87" s="3" customFormat="1" ht="13">
      <c r="A270" s="8">
        <v>620</v>
      </c>
      <c r="B270" s="10">
        <v>268</v>
      </c>
      <c r="C270" s="8">
        <v>5104010107.1059999</v>
      </c>
      <c r="D270" s="7" t="s">
        <v>637</v>
      </c>
      <c r="E270" s="7"/>
      <c r="F270" s="7"/>
      <c r="G270" s="7"/>
      <c r="H270" s="26">
        <v>4200</v>
      </c>
      <c r="I270" s="7"/>
      <c r="J270" s="7"/>
      <c r="K270" s="26">
        <v>20000</v>
      </c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26">
        <v>2000</v>
      </c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26">
        <v>4000</v>
      </c>
      <c r="BY270" s="7"/>
      <c r="BZ270" s="7"/>
      <c r="CA270" s="7"/>
      <c r="CB270" s="7"/>
      <c r="CC270" s="7"/>
      <c r="CD270" s="7"/>
      <c r="CE270" s="7"/>
      <c r="CF270" s="26">
        <v>6500</v>
      </c>
      <c r="CG270" s="7"/>
      <c r="CH270" s="7"/>
      <c r="CI270" s="7"/>
    </row>
    <row r="271" spans="1:87" s="1" customFormat="1">
      <c r="A271" s="8">
        <v>621</v>
      </c>
      <c r="B271" s="9">
        <v>269</v>
      </c>
      <c r="C271" s="8">
        <v>5104010107.1070004</v>
      </c>
      <c r="D271" s="7" t="s">
        <v>638</v>
      </c>
      <c r="E271" s="7"/>
      <c r="F271" s="7"/>
      <c r="G271" s="26">
        <v>7060</v>
      </c>
      <c r="H271" s="26">
        <v>5988</v>
      </c>
      <c r="I271" s="7"/>
      <c r="J271" s="7"/>
      <c r="K271" s="7"/>
      <c r="L271" s="26">
        <v>3785</v>
      </c>
      <c r="M271" s="26">
        <v>6395</v>
      </c>
      <c r="N271" s="7"/>
      <c r="O271" s="7"/>
      <c r="P271" s="26">
        <v>4300</v>
      </c>
      <c r="Q271" s="26">
        <v>3390</v>
      </c>
      <c r="R271" s="26">
        <v>5800</v>
      </c>
      <c r="S271" s="26">
        <v>9650</v>
      </c>
      <c r="T271" s="7"/>
      <c r="U271" s="7"/>
      <c r="V271" s="7"/>
      <c r="W271" s="7"/>
      <c r="X271" s="26">
        <v>26600</v>
      </c>
      <c r="Y271" s="7"/>
      <c r="Z271" s="26">
        <v>6530</v>
      </c>
      <c r="AA271" s="26">
        <v>4900</v>
      </c>
      <c r="AB271" s="7"/>
      <c r="AC271" s="7"/>
      <c r="AD271" s="26">
        <v>2000</v>
      </c>
      <c r="AE271" s="26">
        <v>1970</v>
      </c>
      <c r="AF271" s="7"/>
      <c r="AG271" s="26">
        <v>7000</v>
      </c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26">
        <v>1000</v>
      </c>
      <c r="AX271" s="7"/>
      <c r="AY271" s="7"/>
      <c r="AZ271" s="7"/>
      <c r="BA271" s="7"/>
      <c r="BB271" s="7"/>
      <c r="BC271" s="26">
        <v>9310</v>
      </c>
      <c r="BD271" s="7"/>
      <c r="BE271" s="26">
        <v>5000</v>
      </c>
      <c r="BF271" s="7"/>
      <c r="BG271" s="7"/>
      <c r="BH271" s="7"/>
      <c r="BI271" s="7"/>
      <c r="BJ271" s="26">
        <v>800</v>
      </c>
      <c r="BK271" s="26">
        <v>3470</v>
      </c>
      <c r="BL271" s="26">
        <v>8090</v>
      </c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26">
        <v>6470</v>
      </c>
      <c r="CD271" s="7"/>
      <c r="CE271" s="7"/>
      <c r="CF271" s="7"/>
      <c r="CG271" s="7"/>
      <c r="CH271" s="7"/>
      <c r="CI271" s="26">
        <v>9100</v>
      </c>
    </row>
    <row r="272" spans="1:87" s="1" customFormat="1">
      <c r="A272" s="8">
        <v>622</v>
      </c>
      <c r="B272" s="9">
        <v>270</v>
      </c>
      <c r="C272" s="8">
        <v>5104010107.1079998</v>
      </c>
      <c r="D272" s="7" t="s">
        <v>639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26">
        <v>1800</v>
      </c>
      <c r="Y272" s="7"/>
      <c r="Z272" s="26">
        <v>2675</v>
      </c>
      <c r="AA272" s="7"/>
      <c r="AB272" s="7"/>
      <c r="AC272" s="7"/>
      <c r="AD272" s="26">
        <v>3300</v>
      </c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26">
        <v>1020</v>
      </c>
      <c r="AU272" s="7"/>
      <c r="AV272" s="7"/>
      <c r="AW272" s="7"/>
      <c r="AX272" s="7"/>
      <c r="AY272" s="7"/>
      <c r="AZ272" s="7"/>
      <c r="BA272" s="7"/>
      <c r="BB272" s="7"/>
      <c r="BC272" s="26">
        <v>4800</v>
      </c>
      <c r="BD272" s="7"/>
      <c r="BE272" s="26">
        <v>8950</v>
      </c>
      <c r="BF272" s="7"/>
      <c r="BG272" s="7"/>
      <c r="BH272" s="7"/>
      <c r="BI272" s="7"/>
      <c r="BJ272" s="7"/>
      <c r="BK272" s="26">
        <v>2355</v>
      </c>
      <c r="BL272" s="7"/>
      <c r="BM272" s="7"/>
      <c r="BN272" s="7"/>
      <c r="BO272" s="26">
        <v>6979</v>
      </c>
      <c r="BP272" s="7"/>
      <c r="BQ272" s="7"/>
      <c r="BR272" s="26">
        <v>8600</v>
      </c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</row>
    <row r="273" spans="1:87" s="1" customFormat="1" ht="13">
      <c r="A273" s="8">
        <v>623</v>
      </c>
      <c r="B273" s="10">
        <v>271</v>
      </c>
      <c r="C273" s="8">
        <v>5104010107.1090002</v>
      </c>
      <c r="D273" s="7" t="s">
        <v>640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</row>
    <row r="274" spans="1:87" s="1" customFormat="1">
      <c r="A274" s="8">
        <v>624</v>
      </c>
      <c r="B274" s="9">
        <v>272</v>
      </c>
      <c r="C274" s="8">
        <v>5104010107.1099997</v>
      </c>
      <c r="D274" s="7" t="s">
        <v>641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26">
        <v>8000</v>
      </c>
      <c r="W274" s="7"/>
      <c r="X274" s="7"/>
      <c r="Y274" s="7"/>
      <c r="Z274" s="26">
        <v>7000</v>
      </c>
      <c r="AA274" s="26">
        <v>17430</v>
      </c>
      <c r="AB274" s="7"/>
      <c r="AC274" s="7"/>
      <c r="AD274" s="7"/>
      <c r="AE274" s="26">
        <v>5000</v>
      </c>
      <c r="AF274" s="7"/>
      <c r="AG274" s="7"/>
      <c r="AH274" s="26">
        <v>4200</v>
      </c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26">
        <v>3000</v>
      </c>
      <c r="BC274" s="26">
        <v>6465</v>
      </c>
      <c r="BD274" s="7"/>
      <c r="BE274" s="26">
        <v>4000</v>
      </c>
      <c r="BF274" s="7"/>
      <c r="BG274" s="7"/>
      <c r="BH274" s="7"/>
      <c r="BI274" s="7"/>
      <c r="BJ274" s="26">
        <v>400</v>
      </c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</row>
    <row r="275" spans="1:87" s="1" customFormat="1">
      <c r="A275" s="8">
        <v>625</v>
      </c>
      <c r="B275" s="9">
        <v>273</v>
      </c>
      <c r="C275" s="8">
        <v>5104010107.1110001</v>
      </c>
      <c r="D275" s="7" t="s">
        <v>642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</row>
    <row r="276" spans="1:87" s="1" customFormat="1" ht="13">
      <c r="A276" s="8">
        <v>626</v>
      </c>
      <c r="B276" s="10">
        <v>274</v>
      </c>
      <c r="C276" s="8">
        <v>5104010107.1120005</v>
      </c>
      <c r="D276" s="7" t="s">
        <v>643</v>
      </c>
      <c r="E276" s="7"/>
      <c r="F276" s="7"/>
      <c r="G276" s="7"/>
      <c r="H276" s="7"/>
      <c r="I276" s="7"/>
      <c r="J276" s="7"/>
      <c r="K276" s="26">
        <v>4800</v>
      </c>
      <c r="L276" s="7"/>
      <c r="M276" s="26">
        <v>4500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26">
        <v>31700</v>
      </c>
      <c r="Y276" s="7"/>
      <c r="Z276" s="7"/>
      <c r="AA276" s="26">
        <v>8000</v>
      </c>
      <c r="AB276" s="7"/>
      <c r="AC276" s="26">
        <v>4800</v>
      </c>
      <c r="AD276" s="26">
        <v>3500</v>
      </c>
      <c r="AE276" s="26">
        <v>1800</v>
      </c>
      <c r="AF276" s="7"/>
      <c r="AG276" s="7"/>
      <c r="AH276" s="7"/>
      <c r="AI276" s="7"/>
      <c r="AJ276" s="7"/>
      <c r="AK276" s="7"/>
      <c r="AL276" s="7"/>
      <c r="AM276" s="26">
        <v>3000</v>
      </c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26">
        <v>6000</v>
      </c>
      <c r="BA276" s="7"/>
      <c r="BB276" s="7"/>
      <c r="BC276" s="7"/>
      <c r="BD276" s="7"/>
      <c r="BE276" s="26">
        <v>5000</v>
      </c>
      <c r="BF276" s="7"/>
      <c r="BG276" s="7"/>
      <c r="BH276" s="7"/>
      <c r="BI276" s="7"/>
      <c r="BJ276" s="7"/>
      <c r="BK276" s="26">
        <v>4200</v>
      </c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26">
        <v>8000</v>
      </c>
      <c r="CH276" s="7"/>
      <c r="CI276" s="7"/>
    </row>
    <row r="277" spans="1:87" s="1" customFormat="1">
      <c r="A277" s="8">
        <v>627</v>
      </c>
      <c r="B277" s="9">
        <v>275</v>
      </c>
      <c r="C277" s="8">
        <v>5104010107.1129999</v>
      </c>
      <c r="D277" s="7" t="s">
        <v>644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6">
        <v>20000</v>
      </c>
      <c r="T277" s="7"/>
      <c r="U277" s="7"/>
      <c r="V277" s="7"/>
      <c r="W277" s="7"/>
      <c r="X277" s="26">
        <v>24130</v>
      </c>
      <c r="Y277" s="7"/>
      <c r="Z277" s="7"/>
      <c r="AA277" s="7"/>
      <c r="AB277" s="7"/>
      <c r="AC277" s="7"/>
      <c r="AD277" s="26">
        <v>10000</v>
      </c>
      <c r="AE277" s="26">
        <v>3000</v>
      </c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26">
        <v>21287</v>
      </c>
      <c r="BA277" s="7"/>
      <c r="BB277" s="7"/>
      <c r="BC277" s="7"/>
      <c r="BD277" s="7"/>
      <c r="BE277" s="7"/>
      <c r="BF277" s="7"/>
      <c r="BG277" s="7"/>
      <c r="BH277" s="7"/>
      <c r="BI277" s="7"/>
      <c r="BJ277" s="26">
        <v>25000</v>
      </c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</row>
    <row r="278" spans="1:87" s="18" customFormat="1" ht="13">
      <c r="A278" s="12">
        <v>603</v>
      </c>
      <c r="B278" s="9">
        <v>276</v>
      </c>
      <c r="C278" s="12">
        <v>5103010102.1009998</v>
      </c>
      <c r="D278" s="13" t="s">
        <v>620</v>
      </c>
      <c r="E278" s="13"/>
      <c r="F278" s="26">
        <v>6960</v>
      </c>
      <c r="G278" s="7"/>
      <c r="H278" s="26">
        <v>640</v>
      </c>
      <c r="I278" s="26">
        <v>670</v>
      </c>
      <c r="J278" s="7"/>
      <c r="K278" s="26">
        <v>73250</v>
      </c>
      <c r="L278" s="26">
        <v>7680</v>
      </c>
      <c r="M278" s="7"/>
      <c r="N278" s="26">
        <v>21600</v>
      </c>
      <c r="O278" s="26">
        <v>4560</v>
      </c>
      <c r="P278" s="26">
        <v>2480</v>
      </c>
      <c r="Q278" s="26">
        <v>50265</v>
      </c>
      <c r="R278" s="26">
        <v>3430</v>
      </c>
      <c r="S278" s="26">
        <v>115126</v>
      </c>
      <c r="T278" s="7"/>
      <c r="U278" s="26">
        <v>2160</v>
      </c>
      <c r="V278" s="7"/>
      <c r="W278" s="7"/>
      <c r="X278" s="7"/>
      <c r="Y278" s="7"/>
      <c r="Z278" s="26">
        <v>53151</v>
      </c>
      <c r="AA278" s="26">
        <v>13040</v>
      </c>
      <c r="AB278" s="26">
        <v>23509.5</v>
      </c>
      <c r="AC278" s="7"/>
      <c r="AD278" s="7"/>
      <c r="AE278" s="7"/>
      <c r="AF278" s="7"/>
      <c r="AG278" s="7"/>
      <c r="AH278" s="7"/>
      <c r="AI278" s="7"/>
      <c r="AJ278" s="7"/>
      <c r="AK278" s="26">
        <v>23680</v>
      </c>
      <c r="AL278" s="26">
        <v>56450</v>
      </c>
      <c r="AM278" s="7"/>
      <c r="AN278" s="26">
        <v>5400</v>
      </c>
      <c r="AO278" s="26">
        <v>8180</v>
      </c>
      <c r="AP278" s="7"/>
      <c r="AQ278" s="26">
        <v>1760</v>
      </c>
      <c r="AR278" s="26">
        <v>460</v>
      </c>
      <c r="AS278" s="26">
        <v>13940</v>
      </c>
      <c r="AT278" s="26">
        <v>14296</v>
      </c>
      <c r="AU278" s="26">
        <v>1680</v>
      </c>
      <c r="AV278" s="7"/>
      <c r="AW278" s="26">
        <v>17399.38</v>
      </c>
      <c r="AX278" s="26">
        <v>19434</v>
      </c>
      <c r="AY278" s="26">
        <v>23727</v>
      </c>
      <c r="AZ278" s="26">
        <v>31044</v>
      </c>
      <c r="BA278" s="26">
        <v>3808</v>
      </c>
      <c r="BB278" s="26">
        <v>3369</v>
      </c>
      <c r="BC278" s="7"/>
      <c r="BD278" s="7"/>
      <c r="BE278" s="26">
        <v>3150</v>
      </c>
      <c r="BF278" s="26">
        <v>10170</v>
      </c>
      <c r="BG278" s="26">
        <v>4320</v>
      </c>
      <c r="BH278" s="26">
        <v>9200</v>
      </c>
      <c r="BI278" s="26">
        <v>6620</v>
      </c>
      <c r="BJ278" s="26">
        <v>28986</v>
      </c>
      <c r="BK278" s="26">
        <v>9824</v>
      </c>
      <c r="BL278" s="26">
        <v>16900</v>
      </c>
      <c r="BM278" s="26">
        <v>960</v>
      </c>
      <c r="BN278" s="7"/>
      <c r="BO278" s="7"/>
      <c r="BP278" s="7"/>
      <c r="BQ278" s="26">
        <v>19958</v>
      </c>
      <c r="BR278" s="7"/>
      <c r="BS278" s="7"/>
      <c r="BT278" s="7"/>
      <c r="BU278" s="7"/>
      <c r="BV278" s="26">
        <v>17755</v>
      </c>
      <c r="BW278" s="7"/>
      <c r="BX278" s="26">
        <v>15118.9</v>
      </c>
      <c r="BY278" s="26">
        <v>1280</v>
      </c>
      <c r="BZ278" s="7"/>
      <c r="CA278" s="26">
        <v>6160</v>
      </c>
      <c r="CB278" s="7"/>
      <c r="CC278" s="26">
        <v>36008.9</v>
      </c>
      <c r="CD278" s="26">
        <v>69580</v>
      </c>
      <c r="CE278" s="7"/>
      <c r="CF278" s="26">
        <v>62714</v>
      </c>
      <c r="CG278" s="26">
        <v>3708</v>
      </c>
      <c r="CH278" s="26">
        <v>2160</v>
      </c>
      <c r="CI278" s="26">
        <v>8750</v>
      </c>
    </row>
    <row r="279" spans="1:87" s="1" customFormat="1" ht="13">
      <c r="A279" s="14">
        <v>604</v>
      </c>
      <c r="B279" s="10">
        <v>277</v>
      </c>
      <c r="C279" s="14">
        <v>5103010103.1009998</v>
      </c>
      <c r="D279" s="15" t="s">
        <v>621</v>
      </c>
      <c r="E279" s="15"/>
      <c r="F279" s="26">
        <v>22416</v>
      </c>
      <c r="G279" s="7"/>
      <c r="H279" s="26">
        <v>2400</v>
      </c>
      <c r="I279" s="7"/>
      <c r="J279" s="7"/>
      <c r="K279" s="7"/>
      <c r="L279" s="26">
        <v>19831</v>
      </c>
      <c r="M279" s="7"/>
      <c r="N279" s="7"/>
      <c r="O279" s="26">
        <v>13600</v>
      </c>
      <c r="P279" s="26">
        <v>2700</v>
      </c>
      <c r="Q279" s="7"/>
      <c r="R279" s="26">
        <v>3200</v>
      </c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26">
        <v>7200</v>
      </c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26">
        <v>690</v>
      </c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26">
        <v>10400</v>
      </c>
      <c r="CB279" s="7"/>
      <c r="CC279" s="7"/>
      <c r="CD279" s="7"/>
      <c r="CE279" s="7"/>
      <c r="CF279" s="7"/>
      <c r="CG279" s="7"/>
      <c r="CH279" s="26">
        <v>7200</v>
      </c>
      <c r="CI279" s="26">
        <v>400</v>
      </c>
    </row>
    <row r="280" spans="1:87" s="1" customFormat="1">
      <c r="A280" s="14">
        <v>605</v>
      </c>
      <c r="B280" s="9">
        <v>278</v>
      </c>
      <c r="C280" s="14">
        <v>5103010199.1009998</v>
      </c>
      <c r="D280" s="15" t="s">
        <v>622</v>
      </c>
      <c r="E280" s="15"/>
      <c r="F280" s="26">
        <v>10340</v>
      </c>
      <c r="G280" s="7"/>
      <c r="H280" s="26">
        <v>11874</v>
      </c>
      <c r="I280" s="26">
        <v>28356</v>
      </c>
      <c r="J280" s="7"/>
      <c r="K280" s="26">
        <v>23720</v>
      </c>
      <c r="L280" s="26">
        <v>23983.72</v>
      </c>
      <c r="M280" s="26">
        <v>4640</v>
      </c>
      <c r="N280" s="7"/>
      <c r="O280" s="26">
        <v>7374</v>
      </c>
      <c r="P280" s="26">
        <v>3690</v>
      </c>
      <c r="Q280" s="7"/>
      <c r="R280" s="26">
        <v>2392</v>
      </c>
      <c r="S280" s="7"/>
      <c r="T280" s="7"/>
      <c r="U280" s="26">
        <v>9900</v>
      </c>
      <c r="V280" s="7"/>
      <c r="W280" s="26">
        <v>1890</v>
      </c>
      <c r="X280" s="7"/>
      <c r="Y280" s="7"/>
      <c r="Z280" s="7"/>
      <c r="AA280" s="7"/>
      <c r="AB280" s="7"/>
      <c r="AC280" s="7"/>
      <c r="AD280" s="7"/>
      <c r="AE280" s="7"/>
      <c r="AF280" s="26">
        <v>3815</v>
      </c>
      <c r="AG280" s="7"/>
      <c r="AH280" s="7"/>
      <c r="AI280" s="7"/>
      <c r="AJ280" s="7"/>
      <c r="AK280" s="7"/>
      <c r="AL280" s="26">
        <v>1360</v>
      </c>
      <c r="AM280" s="7"/>
      <c r="AN280" s="7"/>
      <c r="AO280" s="26">
        <v>14340</v>
      </c>
      <c r="AP280" s="7"/>
      <c r="AQ280" s="26">
        <v>3770</v>
      </c>
      <c r="AR280" s="7"/>
      <c r="AS280" s="7"/>
      <c r="AT280" s="7"/>
      <c r="AU280" s="26">
        <v>23832</v>
      </c>
      <c r="AV280" s="7"/>
      <c r="AW280" s="7"/>
      <c r="AX280" s="26">
        <v>7460</v>
      </c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26">
        <v>4016</v>
      </c>
      <c r="BN280" s="7"/>
      <c r="BO280" s="26">
        <v>5666</v>
      </c>
      <c r="BP280" s="7"/>
      <c r="BQ280" s="7"/>
      <c r="BR280" s="7"/>
      <c r="BS280" s="7"/>
      <c r="BT280" s="26">
        <v>1416</v>
      </c>
      <c r="BU280" s="7"/>
      <c r="BV280" s="7"/>
      <c r="BW280" s="7"/>
      <c r="BX280" s="7"/>
      <c r="BY280" s="26">
        <v>3392</v>
      </c>
      <c r="BZ280" s="7"/>
      <c r="CA280" s="26">
        <v>22931.9</v>
      </c>
      <c r="CB280" s="7"/>
      <c r="CC280" s="7"/>
      <c r="CD280" s="7"/>
      <c r="CE280" s="7"/>
      <c r="CF280" s="7"/>
      <c r="CG280" s="7"/>
      <c r="CH280" s="26">
        <v>2740</v>
      </c>
      <c r="CI280" s="26">
        <v>1056</v>
      </c>
    </row>
    <row r="281" spans="1:87" s="18" customFormat="1" ht="13">
      <c r="A281" s="10">
        <v>639</v>
      </c>
      <c r="B281" s="9">
        <v>279</v>
      </c>
      <c r="C281" s="10">
        <v>5104010114.1009998</v>
      </c>
      <c r="D281" s="11" t="s">
        <v>656</v>
      </c>
      <c r="E281" s="1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</row>
    <row r="282" spans="1:87" s="1" customFormat="1" ht="13">
      <c r="A282" s="8">
        <v>640</v>
      </c>
      <c r="B282" s="10">
        <v>280</v>
      </c>
      <c r="C282" s="8">
        <v>5104010115.1009998</v>
      </c>
      <c r="D282" s="7" t="s">
        <v>657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6">
        <v>84</v>
      </c>
      <c r="AA282" s="7"/>
      <c r="AB282" s="7"/>
      <c r="AC282" s="7"/>
      <c r="AD282" s="7"/>
      <c r="AE282" s="7"/>
      <c r="AF282" s="7"/>
      <c r="AG282" s="7"/>
      <c r="AH282" s="26">
        <v>36</v>
      </c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26">
        <v>114</v>
      </c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</row>
    <row r="283" spans="1:87" s="1" customFormat="1">
      <c r="A283" s="8">
        <v>657</v>
      </c>
      <c r="B283" s="9">
        <v>281</v>
      </c>
      <c r="C283" s="8">
        <v>5104030207.1009998</v>
      </c>
      <c r="D283" s="7" t="s">
        <v>674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26">
        <v>7200</v>
      </c>
      <c r="V283" s="7"/>
      <c r="W283" s="7"/>
      <c r="X283" s="7"/>
      <c r="Y283" s="7"/>
      <c r="Z283" s="7"/>
      <c r="AA283" s="7"/>
      <c r="AB283" s="7"/>
      <c r="AC283" s="26">
        <v>10840</v>
      </c>
      <c r="AD283" s="7"/>
      <c r="AE283" s="7"/>
      <c r="AF283" s="7"/>
      <c r="AG283" s="7"/>
      <c r="AH283" s="7"/>
      <c r="AI283" s="7"/>
      <c r="AJ283" s="7"/>
      <c r="AK283" s="7"/>
      <c r="AL283" s="26">
        <v>6220</v>
      </c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</row>
    <row r="284" spans="1:87" s="1" customFormat="1">
      <c r="A284" s="8">
        <v>658</v>
      </c>
      <c r="B284" s="9">
        <v>282</v>
      </c>
      <c r="C284" s="8">
        <v>5104030208.1009998</v>
      </c>
      <c r="D284" s="7" t="s">
        <v>675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</row>
    <row r="285" spans="1:87" s="1" customFormat="1" ht="13">
      <c r="A285" s="8">
        <v>659</v>
      </c>
      <c r="B285" s="10">
        <v>283</v>
      </c>
      <c r="C285" s="8">
        <v>5104030210.1009998</v>
      </c>
      <c r="D285" s="7" t="s">
        <v>676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</row>
    <row r="286" spans="1:87" s="1" customFormat="1">
      <c r="A286" s="8">
        <v>660</v>
      </c>
      <c r="B286" s="9">
        <v>284</v>
      </c>
      <c r="C286" s="8">
        <v>5104030212.1009998</v>
      </c>
      <c r="D286" s="7" t="s">
        <v>677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</row>
    <row r="287" spans="1:87" s="1" customFormat="1">
      <c r="A287" s="8">
        <v>661</v>
      </c>
      <c r="B287" s="9">
        <v>285</v>
      </c>
      <c r="C287" s="8">
        <v>5104030217.1009998</v>
      </c>
      <c r="D287" s="7" t="s">
        <v>678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</row>
    <row r="288" spans="1:87" s="1" customFormat="1" ht="13">
      <c r="A288" s="8">
        <v>663</v>
      </c>
      <c r="B288" s="10">
        <v>286</v>
      </c>
      <c r="C288" s="8">
        <v>5104030219.1009998</v>
      </c>
      <c r="D288" s="7" t="s">
        <v>680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26">
        <v>1800</v>
      </c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</row>
    <row r="289" spans="1:87" s="1" customFormat="1">
      <c r="A289" s="8">
        <v>664</v>
      </c>
      <c r="B289" s="9">
        <v>287</v>
      </c>
      <c r="C289" s="8">
        <v>5104030220.1009998</v>
      </c>
      <c r="D289" s="7" t="s">
        <v>681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</row>
    <row r="290" spans="1:87" s="1" customFormat="1">
      <c r="A290" s="8">
        <v>665</v>
      </c>
      <c r="B290" s="9">
        <v>288</v>
      </c>
      <c r="C290" s="8">
        <v>5104030299.1009998</v>
      </c>
      <c r="D290" s="7" t="s">
        <v>682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</row>
    <row r="291" spans="1:87" s="1" customFormat="1" ht="13">
      <c r="A291" s="8">
        <v>668</v>
      </c>
      <c r="B291" s="10">
        <v>289</v>
      </c>
      <c r="C291" s="8">
        <v>5104030299.1040001</v>
      </c>
      <c r="D291" s="7" t="s">
        <v>685</v>
      </c>
      <c r="E291" s="7"/>
      <c r="F291" s="7"/>
      <c r="G291" s="7"/>
      <c r="H291" s="7"/>
      <c r="I291" s="26">
        <v>1250</v>
      </c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6">
        <v>2400</v>
      </c>
      <c r="AA291" s="26">
        <v>1000</v>
      </c>
      <c r="AB291" s="7"/>
      <c r="AC291" s="26">
        <v>2600</v>
      </c>
      <c r="AD291" s="7"/>
      <c r="AE291" s="7"/>
      <c r="AF291" s="26">
        <v>3648</v>
      </c>
      <c r="AG291" s="7"/>
      <c r="AH291" s="26">
        <v>5060</v>
      </c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26">
        <v>1500</v>
      </c>
      <c r="BD291" s="7"/>
      <c r="BE291" s="7"/>
      <c r="BF291" s="7"/>
      <c r="BG291" s="7"/>
      <c r="BH291" s="7"/>
      <c r="BI291" s="7"/>
      <c r="BJ291" s="7"/>
      <c r="BK291" s="7"/>
      <c r="BL291" s="7"/>
      <c r="BM291" s="26">
        <v>6.85</v>
      </c>
      <c r="BN291" s="7"/>
      <c r="BO291" s="7"/>
      <c r="BP291" s="7"/>
      <c r="BQ291" s="7"/>
      <c r="BR291" s="7"/>
      <c r="BS291" s="7"/>
      <c r="BT291" s="26">
        <v>470</v>
      </c>
      <c r="BU291" s="26">
        <v>120</v>
      </c>
      <c r="BV291" s="26">
        <v>29327</v>
      </c>
      <c r="BW291" s="7"/>
      <c r="BX291" s="7"/>
      <c r="BY291" s="7"/>
      <c r="BZ291" s="7"/>
      <c r="CA291" s="7"/>
      <c r="CB291" s="7"/>
      <c r="CC291" s="7"/>
      <c r="CD291" s="7"/>
      <c r="CE291" s="26">
        <v>825</v>
      </c>
      <c r="CF291" s="7"/>
      <c r="CG291" s="7"/>
      <c r="CH291" s="7"/>
      <c r="CI291" s="7"/>
    </row>
    <row r="292" spans="1:87" s="1" customFormat="1">
      <c r="A292" s="8">
        <v>647</v>
      </c>
      <c r="B292" s="9">
        <v>290</v>
      </c>
      <c r="C292" s="8">
        <v>5104030203.1009998</v>
      </c>
      <c r="D292" s="7" t="s">
        <v>664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26">
        <v>18799.91</v>
      </c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</row>
    <row r="293" spans="1:87" s="18" customFormat="1" ht="13">
      <c r="A293" s="10">
        <v>641</v>
      </c>
      <c r="B293" s="9">
        <v>291</v>
      </c>
      <c r="C293" s="10">
        <v>5104020101.1009998</v>
      </c>
      <c r="D293" s="11" t="s">
        <v>658</v>
      </c>
      <c r="E293" s="28">
        <v>43968.73</v>
      </c>
      <c r="F293" s="26">
        <v>37289.08</v>
      </c>
      <c r="G293" s="26">
        <v>31970.58</v>
      </c>
      <c r="H293" s="26">
        <v>50504.69</v>
      </c>
      <c r="I293" s="26">
        <v>23291.53</v>
      </c>
      <c r="J293" s="26">
        <v>17782.47</v>
      </c>
      <c r="K293" s="26">
        <v>29597.34</v>
      </c>
      <c r="L293" s="26">
        <v>23987.81</v>
      </c>
      <c r="M293" s="26">
        <v>28712.94</v>
      </c>
      <c r="N293" s="26">
        <v>40940.39</v>
      </c>
      <c r="O293" s="26">
        <v>22834</v>
      </c>
      <c r="P293" s="26">
        <v>22877.29</v>
      </c>
      <c r="Q293" s="26">
        <v>32980.449999999997</v>
      </c>
      <c r="R293" s="26">
        <v>19987.150000000001</v>
      </c>
      <c r="S293" s="26">
        <v>37048.559999999998</v>
      </c>
      <c r="T293" s="26">
        <v>25766.17</v>
      </c>
      <c r="U293" s="26">
        <v>17571.900000000001</v>
      </c>
      <c r="V293" s="26">
        <v>39967.24</v>
      </c>
      <c r="W293" s="26">
        <v>34507.57</v>
      </c>
      <c r="X293" s="26">
        <v>48410.67</v>
      </c>
      <c r="Y293" s="26">
        <v>37947.61</v>
      </c>
      <c r="Z293" s="26">
        <v>100723.41</v>
      </c>
      <c r="AA293" s="26">
        <v>43521.03</v>
      </c>
      <c r="AB293" s="26">
        <v>21604.75</v>
      </c>
      <c r="AC293" s="26">
        <v>33003.33</v>
      </c>
      <c r="AD293" s="26">
        <v>31968.94</v>
      </c>
      <c r="AE293" s="26">
        <v>53755.25</v>
      </c>
      <c r="AF293" s="26">
        <v>18562.830000000002</v>
      </c>
      <c r="AG293" s="26">
        <v>39174.28</v>
      </c>
      <c r="AH293" s="26">
        <v>40711.51</v>
      </c>
      <c r="AI293" s="26">
        <v>17842.87</v>
      </c>
      <c r="AJ293" s="7"/>
      <c r="AK293" s="26">
        <v>15640.8</v>
      </c>
      <c r="AL293" s="26">
        <v>35675.03</v>
      </c>
      <c r="AM293" s="26">
        <v>32454.6</v>
      </c>
      <c r="AN293" s="26">
        <v>29441.06</v>
      </c>
      <c r="AO293" s="26">
        <v>23411.279999999999</v>
      </c>
      <c r="AP293" s="26">
        <v>1768.64</v>
      </c>
      <c r="AQ293" s="26">
        <v>5548.14</v>
      </c>
      <c r="AR293" s="26">
        <v>15958.02</v>
      </c>
      <c r="AS293" s="26">
        <v>45929.440000000002</v>
      </c>
      <c r="AT293" s="26">
        <v>26819.39</v>
      </c>
      <c r="AU293" s="26">
        <v>21307.27</v>
      </c>
      <c r="AV293" s="26">
        <v>5242.3999999999996</v>
      </c>
      <c r="AW293" s="26">
        <v>41458.71</v>
      </c>
      <c r="AX293" s="26">
        <v>30908.61</v>
      </c>
      <c r="AY293" s="26">
        <v>25157.58</v>
      </c>
      <c r="AZ293" s="26">
        <v>82417.37</v>
      </c>
      <c r="BA293" s="26">
        <v>25127</v>
      </c>
      <c r="BB293" s="26">
        <v>19564.04</v>
      </c>
      <c r="BC293" s="26">
        <v>44263.839999999997</v>
      </c>
      <c r="BD293" s="26">
        <v>11478.66</v>
      </c>
      <c r="BE293" s="26">
        <v>52422.79</v>
      </c>
      <c r="BF293" s="26">
        <v>49637.34</v>
      </c>
      <c r="BG293" s="26">
        <v>34292</v>
      </c>
      <c r="BH293" s="26">
        <v>14769</v>
      </c>
      <c r="BI293" s="26">
        <v>22522.02</v>
      </c>
      <c r="BJ293" s="26">
        <v>38025.06</v>
      </c>
      <c r="BK293" s="26">
        <v>36820</v>
      </c>
      <c r="BL293" s="26">
        <v>36319.26</v>
      </c>
      <c r="BM293" s="26">
        <v>33709.49</v>
      </c>
      <c r="BN293" s="26">
        <v>9768.76</v>
      </c>
      <c r="BO293" s="26">
        <v>44051.09</v>
      </c>
      <c r="BP293" s="26">
        <v>18900</v>
      </c>
      <c r="BQ293" s="26">
        <v>24341.119999999999</v>
      </c>
      <c r="BR293" s="26">
        <v>23896</v>
      </c>
      <c r="BS293" s="26">
        <v>19102.37</v>
      </c>
      <c r="BT293" s="26">
        <v>15695.16</v>
      </c>
      <c r="BU293" s="26">
        <v>16622.490000000002</v>
      </c>
      <c r="BV293" s="26">
        <v>27068.79</v>
      </c>
      <c r="BW293" s="26">
        <v>33141.86</v>
      </c>
      <c r="BX293" s="26">
        <v>44777.26</v>
      </c>
      <c r="BY293" s="26">
        <v>16054.2</v>
      </c>
      <c r="BZ293" s="26">
        <v>44925.99</v>
      </c>
      <c r="CA293" s="26">
        <v>32030.83</v>
      </c>
      <c r="CB293" s="26">
        <v>17402.39</v>
      </c>
      <c r="CC293" s="26">
        <v>20560.310000000001</v>
      </c>
      <c r="CD293" s="26">
        <v>23636.26</v>
      </c>
      <c r="CE293" s="26">
        <v>18466.43</v>
      </c>
      <c r="CF293" s="26">
        <v>29721.15</v>
      </c>
      <c r="CG293" s="26">
        <v>32390.17</v>
      </c>
      <c r="CH293" s="26">
        <v>1401.64</v>
      </c>
      <c r="CI293" s="26">
        <v>30189.11</v>
      </c>
    </row>
    <row r="294" spans="1:87" s="18" customFormat="1" ht="13">
      <c r="A294" s="10">
        <v>642</v>
      </c>
      <c r="B294" s="10">
        <v>292</v>
      </c>
      <c r="C294" s="10">
        <v>5104020103.1009998</v>
      </c>
      <c r="D294" s="11" t="s">
        <v>659</v>
      </c>
      <c r="E294" s="11"/>
      <c r="F294" s="26">
        <v>16325.75</v>
      </c>
      <c r="G294" s="26">
        <v>4350</v>
      </c>
      <c r="H294" s="26">
        <v>1743</v>
      </c>
      <c r="I294" s="7"/>
      <c r="J294" s="7"/>
      <c r="K294" s="7"/>
      <c r="L294" s="26">
        <v>1180</v>
      </c>
      <c r="M294" s="7"/>
      <c r="N294" s="26">
        <v>2005</v>
      </c>
      <c r="O294" s="7"/>
      <c r="P294" s="26">
        <v>9889.2199999999993</v>
      </c>
      <c r="Q294" s="7"/>
      <c r="R294" s="7"/>
      <c r="S294" s="26">
        <v>4184</v>
      </c>
      <c r="T294" s="26">
        <v>5637.09</v>
      </c>
      <c r="U294" s="7"/>
      <c r="V294" s="7"/>
      <c r="W294" s="26">
        <v>3700</v>
      </c>
      <c r="X294" s="7"/>
      <c r="Y294" s="7"/>
      <c r="Z294" s="26">
        <v>38776</v>
      </c>
      <c r="AA294" s="26">
        <v>1780</v>
      </c>
      <c r="AB294" s="26">
        <v>3939</v>
      </c>
      <c r="AC294" s="7"/>
      <c r="AD294" s="7"/>
      <c r="AE294" s="7"/>
      <c r="AF294" s="26">
        <v>2875</v>
      </c>
      <c r="AG294" s="7"/>
      <c r="AH294" s="7"/>
      <c r="AI294" s="7"/>
      <c r="AJ294" s="7"/>
      <c r="AK294" s="7"/>
      <c r="AL294" s="26">
        <v>14415.31</v>
      </c>
      <c r="AM294" s="26">
        <v>3864</v>
      </c>
      <c r="AN294" s="26">
        <v>4213</v>
      </c>
      <c r="AO294" s="7"/>
      <c r="AP294" s="7"/>
      <c r="AQ294" s="26">
        <v>336</v>
      </c>
      <c r="AR294" s="26">
        <v>3300</v>
      </c>
      <c r="AS294" s="7"/>
      <c r="AT294" s="7"/>
      <c r="AU294" s="7"/>
      <c r="AV294" s="7"/>
      <c r="AW294" s="26">
        <v>5043</v>
      </c>
      <c r="AX294" s="26">
        <v>1735</v>
      </c>
      <c r="AY294" s="7"/>
      <c r="AZ294" s="7"/>
      <c r="BA294" s="7"/>
      <c r="BB294" s="26">
        <v>1185</v>
      </c>
      <c r="BC294" s="7"/>
      <c r="BD294" s="26">
        <v>1465</v>
      </c>
      <c r="BE294" s="26">
        <v>2588</v>
      </c>
      <c r="BF294" s="26">
        <v>2060</v>
      </c>
      <c r="BG294" s="7"/>
      <c r="BH294" s="26">
        <v>2656</v>
      </c>
      <c r="BI294" s="26">
        <v>8338.7099999999991</v>
      </c>
      <c r="BJ294" s="26">
        <v>7028.9</v>
      </c>
      <c r="BK294" s="7"/>
      <c r="BL294" s="7"/>
      <c r="BM294" s="7"/>
      <c r="BN294" s="7"/>
      <c r="BO294" s="7"/>
      <c r="BP294" s="7"/>
      <c r="BQ294" s="7"/>
      <c r="BR294" s="26">
        <v>3351</v>
      </c>
      <c r="BS294" s="7"/>
      <c r="BT294" s="26">
        <v>2555</v>
      </c>
      <c r="BU294" s="7"/>
      <c r="BV294" s="7"/>
      <c r="BW294" s="26">
        <v>2671</v>
      </c>
      <c r="BX294" s="7"/>
      <c r="BY294" s="7"/>
      <c r="BZ294" s="7"/>
      <c r="CA294" s="7"/>
      <c r="CB294" s="7"/>
      <c r="CC294" s="7"/>
      <c r="CD294" s="7"/>
      <c r="CE294" s="7"/>
      <c r="CF294" s="26">
        <v>4970</v>
      </c>
      <c r="CG294" s="7"/>
      <c r="CH294" s="7"/>
      <c r="CI294" s="7"/>
    </row>
    <row r="295" spans="1:87" s="18" customFormat="1" ht="13">
      <c r="A295" s="10">
        <v>643</v>
      </c>
      <c r="B295" s="9">
        <v>293</v>
      </c>
      <c r="C295" s="10">
        <v>5104020105.1009998</v>
      </c>
      <c r="D295" s="11" t="s">
        <v>660</v>
      </c>
      <c r="E295" s="28">
        <v>1118.1500000000001</v>
      </c>
      <c r="F295" s="7"/>
      <c r="G295" s="7"/>
      <c r="H295" s="26">
        <v>1391</v>
      </c>
      <c r="I295" s="26">
        <v>7579.89</v>
      </c>
      <c r="J295" s="7"/>
      <c r="K295" s="26">
        <v>9367.33</v>
      </c>
      <c r="L295" s="7"/>
      <c r="M295" s="7"/>
      <c r="N295" s="7"/>
      <c r="O295" s="7"/>
      <c r="P295" s="26">
        <v>1634.96</v>
      </c>
      <c r="Q295" s="7"/>
      <c r="R295" s="7"/>
      <c r="S295" s="26">
        <v>6723.41</v>
      </c>
      <c r="T295" s="26">
        <v>9019.01</v>
      </c>
      <c r="U295" s="7"/>
      <c r="V295" s="26">
        <v>1423.1</v>
      </c>
      <c r="W295" s="26">
        <v>2525.1999999999998</v>
      </c>
      <c r="X295" s="26">
        <v>7855.41</v>
      </c>
      <c r="Y295" s="26">
        <v>1524.75</v>
      </c>
      <c r="Z295" s="26">
        <v>45415.199999999997</v>
      </c>
      <c r="AA295" s="26">
        <v>10877.67</v>
      </c>
      <c r="AB295" s="7"/>
      <c r="AC295" s="26">
        <v>1939.46</v>
      </c>
      <c r="AD295" s="7"/>
      <c r="AE295" s="26">
        <v>7329.5</v>
      </c>
      <c r="AF295" s="7"/>
      <c r="AG295" s="26">
        <v>182.98</v>
      </c>
      <c r="AH295" s="26">
        <v>1262.5999999999999</v>
      </c>
      <c r="AI295" s="7"/>
      <c r="AJ295" s="7"/>
      <c r="AK295" s="7"/>
      <c r="AL295" s="26">
        <v>20570.22</v>
      </c>
      <c r="AM295" s="7"/>
      <c r="AN295" s="7"/>
      <c r="AO295" s="7"/>
      <c r="AP295" s="7"/>
      <c r="AQ295" s="7"/>
      <c r="AR295" s="7"/>
      <c r="AS295" s="7"/>
      <c r="AT295" s="26">
        <v>12954.2</v>
      </c>
      <c r="AU295" s="7"/>
      <c r="AV295" s="7"/>
      <c r="AW295" s="7"/>
      <c r="AX295" s="7"/>
      <c r="AY295" s="7"/>
      <c r="AZ295" s="26">
        <v>1545.73</v>
      </c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26">
        <v>1016.5</v>
      </c>
      <c r="BM295" s="7"/>
      <c r="BN295" s="7"/>
      <c r="BO295" s="26">
        <v>609.75</v>
      </c>
      <c r="BP295" s="7"/>
      <c r="BQ295" s="7"/>
      <c r="BR295" s="26">
        <v>6188.36</v>
      </c>
      <c r="BS295" s="26">
        <v>4283</v>
      </c>
      <c r="BT295" s="7"/>
      <c r="BU295" s="7"/>
      <c r="BV295" s="26">
        <v>11043.69</v>
      </c>
      <c r="BW295" s="26">
        <v>4101.75</v>
      </c>
      <c r="BX295" s="7"/>
      <c r="BY295" s="7"/>
      <c r="BZ295" s="7"/>
      <c r="CA295" s="7"/>
      <c r="CB295" s="7"/>
      <c r="CC295" s="7"/>
      <c r="CD295" s="26">
        <v>647.35</v>
      </c>
      <c r="CE295" s="7"/>
      <c r="CF295" s="26">
        <v>10436.52</v>
      </c>
      <c r="CG295" s="7"/>
      <c r="CH295" s="7"/>
      <c r="CI295" s="7"/>
    </row>
    <row r="296" spans="1:87" s="18" customFormat="1" ht="13">
      <c r="A296" s="10">
        <v>644</v>
      </c>
      <c r="B296" s="9">
        <v>294</v>
      </c>
      <c r="C296" s="10">
        <v>5104020106.1009998</v>
      </c>
      <c r="D296" s="11" t="s">
        <v>661</v>
      </c>
      <c r="E296" s="11"/>
      <c r="F296" s="26">
        <v>11552.4</v>
      </c>
      <c r="G296" s="26">
        <v>11630.9</v>
      </c>
      <c r="H296" s="26">
        <v>8946.59</v>
      </c>
      <c r="I296" s="7"/>
      <c r="J296" s="26">
        <v>8111.2</v>
      </c>
      <c r="K296" s="7"/>
      <c r="L296" s="7"/>
      <c r="M296" s="26">
        <v>15408</v>
      </c>
      <c r="N296" s="26">
        <v>3971.08</v>
      </c>
      <c r="O296" s="7"/>
      <c r="P296" s="7"/>
      <c r="Q296" s="26">
        <v>6968.03</v>
      </c>
      <c r="R296" s="7"/>
      <c r="S296" s="7"/>
      <c r="T296" s="26">
        <v>1389.45</v>
      </c>
      <c r="U296" s="7"/>
      <c r="V296" s="26">
        <v>13332.2</v>
      </c>
      <c r="W296" s="26">
        <v>5681.7</v>
      </c>
      <c r="X296" s="7"/>
      <c r="Y296" s="7"/>
      <c r="Z296" s="7"/>
      <c r="AA296" s="7"/>
      <c r="AB296" s="26">
        <v>6849.7</v>
      </c>
      <c r="AC296" s="26">
        <v>10657.91</v>
      </c>
      <c r="AD296" s="26">
        <v>13243.84</v>
      </c>
      <c r="AE296" s="7"/>
      <c r="AF296" s="7"/>
      <c r="AG296" s="26">
        <v>1262.5999999999999</v>
      </c>
      <c r="AH296" s="26">
        <v>1221.8800000000001</v>
      </c>
      <c r="AI296" s="7"/>
      <c r="AJ296" s="7"/>
      <c r="AK296" s="7"/>
      <c r="AL296" s="26">
        <v>1465.9</v>
      </c>
      <c r="AM296" s="7"/>
      <c r="AN296" s="26">
        <v>6214.4</v>
      </c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26">
        <v>9398.8799999999992</v>
      </c>
      <c r="BF296" s="7"/>
      <c r="BG296" s="7"/>
      <c r="BH296" s="7"/>
      <c r="BI296" s="26">
        <v>7572</v>
      </c>
      <c r="BJ296" s="26">
        <v>8528.24</v>
      </c>
      <c r="BK296" s="26">
        <v>529</v>
      </c>
      <c r="BL296" s="7"/>
      <c r="BM296" s="26">
        <v>8761.15</v>
      </c>
      <c r="BN296" s="7"/>
      <c r="BO296" s="7"/>
      <c r="BP296" s="7"/>
      <c r="BQ296" s="7"/>
      <c r="BR296" s="26">
        <v>690.15</v>
      </c>
      <c r="BS296" s="26">
        <v>1380.3</v>
      </c>
      <c r="BT296" s="7"/>
      <c r="BU296" s="7"/>
      <c r="BV296" s="7"/>
      <c r="BW296" s="26">
        <v>4017</v>
      </c>
      <c r="BX296" s="7"/>
      <c r="BY296" s="7"/>
      <c r="BZ296" s="7"/>
      <c r="CA296" s="26">
        <v>9109.7099999999991</v>
      </c>
      <c r="CB296" s="7"/>
      <c r="CC296" s="7"/>
      <c r="CD296" s="26">
        <v>7214.3</v>
      </c>
      <c r="CE296" s="26">
        <v>7380</v>
      </c>
      <c r="CF296" s="7"/>
      <c r="CG296" s="7"/>
      <c r="CH296" s="7"/>
      <c r="CI296" s="7"/>
    </row>
    <row r="297" spans="1:87" s="18" customFormat="1" ht="13">
      <c r="A297" s="10">
        <v>645</v>
      </c>
      <c r="B297" s="10">
        <v>295</v>
      </c>
      <c r="C297" s="10">
        <v>5104020107.1009998</v>
      </c>
      <c r="D297" s="11" t="s">
        <v>662</v>
      </c>
      <c r="E297" s="1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</row>
    <row r="298" spans="1:87" s="18" customFormat="1" ht="13">
      <c r="A298" s="10">
        <v>610</v>
      </c>
      <c r="B298" s="9">
        <v>296</v>
      </c>
      <c r="C298" s="10">
        <v>5104010104.1049995</v>
      </c>
      <c r="D298" s="11" t="s">
        <v>627</v>
      </c>
      <c r="E298" s="28">
        <v>11430</v>
      </c>
      <c r="F298" s="26">
        <v>1410</v>
      </c>
      <c r="G298" s="26">
        <v>1440</v>
      </c>
      <c r="H298" s="7"/>
      <c r="I298" s="26">
        <v>24497</v>
      </c>
      <c r="J298" s="26">
        <v>3900</v>
      </c>
      <c r="K298" s="26">
        <v>17125</v>
      </c>
      <c r="L298" s="26">
        <v>4500</v>
      </c>
      <c r="M298" s="26">
        <v>35330</v>
      </c>
      <c r="N298" s="7"/>
      <c r="O298" s="26">
        <v>7300</v>
      </c>
      <c r="P298" s="26">
        <v>8790</v>
      </c>
      <c r="Q298" s="26">
        <v>11270</v>
      </c>
      <c r="R298" s="26">
        <v>8040</v>
      </c>
      <c r="S298" s="26">
        <v>17318</v>
      </c>
      <c r="T298" s="7"/>
      <c r="U298" s="26">
        <v>4000</v>
      </c>
      <c r="V298" s="26">
        <v>14520</v>
      </c>
      <c r="W298" s="26">
        <v>18220</v>
      </c>
      <c r="X298" s="26">
        <v>9140</v>
      </c>
      <c r="Y298" s="26">
        <v>22700</v>
      </c>
      <c r="Z298" s="26">
        <v>32615</v>
      </c>
      <c r="AA298" s="26">
        <v>20950</v>
      </c>
      <c r="AB298" s="26">
        <v>21220</v>
      </c>
      <c r="AC298" s="26">
        <v>34925</v>
      </c>
      <c r="AD298" s="26">
        <v>7490</v>
      </c>
      <c r="AE298" s="26">
        <v>53920</v>
      </c>
      <c r="AF298" s="26">
        <v>11840</v>
      </c>
      <c r="AG298" s="26">
        <v>17560</v>
      </c>
      <c r="AH298" s="26">
        <v>6360</v>
      </c>
      <c r="AI298" s="7"/>
      <c r="AJ298" s="7"/>
      <c r="AK298" s="7"/>
      <c r="AL298" s="26">
        <v>10000</v>
      </c>
      <c r="AM298" s="7"/>
      <c r="AN298" s="26">
        <v>3750</v>
      </c>
      <c r="AO298" s="7"/>
      <c r="AP298" s="7"/>
      <c r="AQ298" s="7"/>
      <c r="AR298" s="7"/>
      <c r="AS298" s="7"/>
      <c r="AT298" s="7"/>
      <c r="AU298" s="26">
        <v>11550</v>
      </c>
      <c r="AV298" s="7"/>
      <c r="AW298" s="26">
        <v>11099</v>
      </c>
      <c r="AX298" s="26">
        <v>6230</v>
      </c>
      <c r="AY298" s="26">
        <v>4730</v>
      </c>
      <c r="AZ298" s="26">
        <v>16200</v>
      </c>
      <c r="BA298" s="26">
        <v>9440</v>
      </c>
      <c r="BB298" s="26">
        <v>9136</v>
      </c>
      <c r="BC298" s="7"/>
      <c r="BD298" s="26">
        <v>10240</v>
      </c>
      <c r="BE298" s="26">
        <v>15080</v>
      </c>
      <c r="BF298" s="26">
        <v>4930</v>
      </c>
      <c r="BG298" s="26">
        <v>19700</v>
      </c>
      <c r="BH298" s="7"/>
      <c r="BI298" s="26">
        <v>13690</v>
      </c>
      <c r="BJ298" s="26">
        <v>11450</v>
      </c>
      <c r="BK298" s="26">
        <v>7449</v>
      </c>
      <c r="BL298" s="26">
        <v>28500</v>
      </c>
      <c r="BM298" s="26">
        <v>4290</v>
      </c>
      <c r="BN298" s="7"/>
      <c r="BO298" s="26">
        <v>80270</v>
      </c>
      <c r="BP298" s="26">
        <v>20000</v>
      </c>
      <c r="BQ298" s="26">
        <v>14814</v>
      </c>
      <c r="BR298" s="26">
        <v>6300</v>
      </c>
      <c r="BS298" s="26">
        <v>850</v>
      </c>
      <c r="BT298" s="7"/>
      <c r="BU298" s="7"/>
      <c r="BV298" s="26">
        <v>7260</v>
      </c>
      <c r="BW298" s="26">
        <v>8500</v>
      </c>
      <c r="BX298" s="26">
        <v>4920</v>
      </c>
      <c r="BY298" s="7"/>
      <c r="BZ298" s="26">
        <v>4590</v>
      </c>
      <c r="CA298" s="26">
        <v>15790</v>
      </c>
      <c r="CB298" s="26">
        <v>8860</v>
      </c>
      <c r="CC298" s="26">
        <v>9880</v>
      </c>
      <c r="CD298" s="26">
        <v>10190</v>
      </c>
      <c r="CE298" s="7"/>
      <c r="CF298" s="26">
        <v>15530</v>
      </c>
      <c r="CG298" s="26">
        <v>11650</v>
      </c>
      <c r="CH298" s="7"/>
      <c r="CI298" s="26">
        <v>4750</v>
      </c>
    </row>
    <row r="299" spans="1:87" s="18" customFormat="1" ht="13">
      <c r="A299" s="10">
        <v>606</v>
      </c>
      <c r="B299" s="9">
        <v>297</v>
      </c>
      <c r="C299" s="10">
        <v>5104010104.1009998</v>
      </c>
      <c r="D299" s="11" t="s">
        <v>623</v>
      </c>
      <c r="E299" s="28">
        <v>6065</v>
      </c>
      <c r="F299" s="26">
        <v>40576</v>
      </c>
      <c r="G299" s="26">
        <v>24764</v>
      </c>
      <c r="H299" s="26">
        <v>11275</v>
      </c>
      <c r="I299" s="26">
        <v>20000</v>
      </c>
      <c r="J299" s="26">
        <v>11055</v>
      </c>
      <c r="K299" s="26">
        <v>66000</v>
      </c>
      <c r="L299" s="7"/>
      <c r="M299" s="26">
        <v>48047</v>
      </c>
      <c r="N299" s="26">
        <v>18220</v>
      </c>
      <c r="O299" s="26">
        <v>26251</v>
      </c>
      <c r="P299" s="26">
        <v>17155</v>
      </c>
      <c r="Q299" s="7"/>
      <c r="R299" s="26">
        <v>16870</v>
      </c>
      <c r="S299" s="26">
        <v>51152</v>
      </c>
      <c r="T299" s="26">
        <v>52167</v>
      </c>
      <c r="U299" s="26">
        <v>17800</v>
      </c>
      <c r="V299" s="26">
        <v>17040</v>
      </c>
      <c r="W299" s="26">
        <v>23080</v>
      </c>
      <c r="X299" s="26">
        <v>35315</v>
      </c>
      <c r="Y299" s="26">
        <v>26180</v>
      </c>
      <c r="Z299" s="26">
        <v>41546</v>
      </c>
      <c r="AA299" s="26">
        <v>59341</v>
      </c>
      <c r="AB299" s="26">
        <v>13155</v>
      </c>
      <c r="AC299" s="26">
        <v>32175</v>
      </c>
      <c r="AD299" s="26">
        <v>42173</v>
      </c>
      <c r="AE299" s="26">
        <v>35480</v>
      </c>
      <c r="AF299" s="26">
        <v>9615</v>
      </c>
      <c r="AG299" s="26">
        <v>13830</v>
      </c>
      <c r="AH299" s="26">
        <v>23185</v>
      </c>
      <c r="AI299" s="26">
        <v>18310</v>
      </c>
      <c r="AJ299" s="7"/>
      <c r="AK299" s="26">
        <v>11111</v>
      </c>
      <c r="AL299" s="26">
        <v>38505</v>
      </c>
      <c r="AM299" s="26">
        <v>42682</v>
      </c>
      <c r="AN299" s="26">
        <v>8545</v>
      </c>
      <c r="AO299" s="26">
        <v>7720</v>
      </c>
      <c r="AP299" s="7"/>
      <c r="AQ299" s="7"/>
      <c r="AR299" s="26">
        <v>17860</v>
      </c>
      <c r="AS299" s="26">
        <v>39880</v>
      </c>
      <c r="AT299" s="26">
        <v>10234</v>
      </c>
      <c r="AU299" s="26">
        <v>20455</v>
      </c>
      <c r="AV299" s="7"/>
      <c r="AW299" s="26">
        <v>16590</v>
      </c>
      <c r="AX299" s="26">
        <v>13975</v>
      </c>
      <c r="AY299" s="26">
        <v>23575</v>
      </c>
      <c r="AZ299" s="26">
        <v>43593</v>
      </c>
      <c r="BA299" s="26">
        <v>3560</v>
      </c>
      <c r="BB299" s="26">
        <v>17130</v>
      </c>
      <c r="BC299" s="26">
        <v>45089</v>
      </c>
      <c r="BD299" s="26">
        <v>27965</v>
      </c>
      <c r="BE299" s="26">
        <v>29570</v>
      </c>
      <c r="BF299" s="26">
        <v>12673</v>
      </c>
      <c r="BG299" s="26">
        <v>39685</v>
      </c>
      <c r="BH299" s="7"/>
      <c r="BI299" s="26">
        <v>19100</v>
      </c>
      <c r="BJ299" s="26">
        <v>30946</v>
      </c>
      <c r="BK299" s="26">
        <v>32356</v>
      </c>
      <c r="BL299" s="26">
        <v>27496</v>
      </c>
      <c r="BM299" s="26">
        <v>25335</v>
      </c>
      <c r="BN299" s="7"/>
      <c r="BO299" s="26">
        <v>75380</v>
      </c>
      <c r="BP299" s="26">
        <v>21800</v>
      </c>
      <c r="BQ299" s="26">
        <v>42290</v>
      </c>
      <c r="BR299" s="26">
        <v>71440</v>
      </c>
      <c r="BS299" s="26">
        <v>22963</v>
      </c>
      <c r="BT299" s="7"/>
      <c r="BU299" s="26">
        <v>4150</v>
      </c>
      <c r="BV299" s="26">
        <v>20190</v>
      </c>
      <c r="BW299" s="26">
        <v>78330</v>
      </c>
      <c r="BX299" s="26">
        <v>19610</v>
      </c>
      <c r="BY299" s="26">
        <v>4690</v>
      </c>
      <c r="BZ299" s="26">
        <v>19806</v>
      </c>
      <c r="CA299" s="26">
        <v>20000</v>
      </c>
      <c r="CB299" s="26">
        <v>4940</v>
      </c>
      <c r="CC299" s="26">
        <v>4860</v>
      </c>
      <c r="CD299" s="26">
        <v>21600</v>
      </c>
      <c r="CE299" s="7"/>
      <c r="CF299" s="26">
        <v>27034</v>
      </c>
      <c r="CG299" s="26">
        <v>22108</v>
      </c>
      <c r="CH299" s="7"/>
      <c r="CI299" s="26">
        <v>17995</v>
      </c>
    </row>
    <row r="300" spans="1:87" s="18" customFormat="1" ht="13">
      <c r="A300" s="10">
        <v>611</v>
      </c>
      <c r="B300" s="10">
        <v>298</v>
      </c>
      <c r="C300" s="10">
        <v>5104010104.1059999</v>
      </c>
      <c r="D300" s="11" t="s">
        <v>628</v>
      </c>
      <c r="E300" s="28">
        <v>22739</v>
      </c>
      <c r="F300" s="26">
        <v>32345</v>
      </c>
      <c r="G300" s="26">
        <v>16300</v>
      </c>
      <c r="H300" s="26">
        <v>12825</v>
      </c>
      <c r="I300" s="26">
        <v>38380</v>
      </c>
      <c r="J300" s="26">
        <v>7245</v>
      </c>
      <c r="K300" s="26">
        <v>20000</v>
      </c>
      <c r="L300" s="7"/>
      <c r="M300" s="26">
        <v>15502</v>
      </c>
      <c r="N300" s="26">
        <v>16750</v>
      </c>
      <c r="O300" s="26">
        <v>9615</v>
      </c>
      <c r="P300" s="26">
        <v>15050</v>
      </c>
      <c r="Q300" s="7"/>
      <c r="R300" s="26">
        <v>5473</v>
      </c>
      <c r="S300" s="26">
        <v>53109</v>
      </c>
      <c r="T300" s="26">
        <v>4275</v>
      </c>
      <c r="U300" s="26">
        <v>4600</v>
      </c>
      <c r="V300" s="26">
        <v>27480</v>
      </c>
      <c r="W300" s="26">
        <v>19675</v>
      </c>
      <c r="X300" s="26">
        <v>76720</v>
      </c>
      <c r="Y300" s="26">
        <v>11200</v>
      </c>
      <c r="Z300" s="26">
        <v>75708</v>
      </c>
      <c r="AA300" s="26">
        <v>18182</v>
      </c>
      <c r="AB300" s="26">
        <v>1100.5</v>
      </c>
      <c r="AC300" s="26">
        <v>44524</v>
      </c>
      <c r="AD300" s="26">
        <v>17490</v>
      </c>
      <c r="AE300" s="26">
        <v>16279</v>
      </c>
      <c r="AF300" s="26">
        <v>4960</v>
      </c>
      <c r="AG300" s="26">
        <v>4700</v>
      </c>
      <c r="AH300" s="26">
        <v>18470</v>
      </c>
      <c r="AI300" s="26">
        <v>16650</v>
      </c>
      <c r="AJ300" s="7"/>
      <c r="AK300" s="26">
        <v>12450</v>
      </c>
      <c r="AL300" s="7"/>
      <c r="AM300" s="26">
        <v>24214</v>
      </c>
      <c r="AN300" s="26">
        <v>11770</v>
      </c>
      <c r="AO300" s="26">
        <v>9140</v>
      </c>
      <c r="AP300" s="7"/>
      <c r="AQ300" s="7"/>
      <c r="AR300" s="26">
        <v>14790</v>
      </c>
      <c r="AS300" s="26">
        <v>43130</v>
      </c>
      <c r="AT300" s="26">
        <v>12788</v>
      </c>
      <c r="AU300" s="26">
        <v>32240</v>
      </c>
      <c r="AV300" s="7"/>
      <c r="AW300" s="26">
        <v>21125</v>
      </c>
      <c r="AX300" s="26">
        <v>8060</v>
      </c>
      <c r="AY300" s="26">
        <v>23820</v>
      </c>
      <c r="AZ300" s="26">
        <v>8748</v>
      </c>
      <c r="BA300" s="26">
        <v>5445</v>
      </c>
      <c r="BB300" s="26">
        <v>21490</v>
      </c>
      <c r="BC300" s="26">
        <v>28490</v>
      </c>
      <c r="BD300" s="26">
        <v>26937</v>
      </c>
      <c r="BE300" s="26">
        <v>18850</v>
      </c>
      <c r="BF300" s="26">
        <v>8130</v>
      </c>
      <c r="BG300" s="26">
        <v>24725</v>
      </c>
      <c r="BH300" s="7"/>
      <c r="BI300" s="26">
        <v>18845</v>
      </c>
      <c r="BJ300" s="26">
        <v>12037</v>
      </c>
      <c r="BK300" s="26">
        <v>31675</v>
      </c>
      <c r="BL300" s="26">
        <v>39443</v>
      </c>
      <c r="BM300" s="26">
        <v>23398</v>
      </c>
      <c r="BN300" s="7"/>
      <c r="BO300" s="26">
        <v>17990</v>
      </c>
      <c r="BP300" s="26">
        <v>20000</v>
      </c>
      <c r="BQ300" s="26">
        <v>14967</v>
      </c>
      <c r="BR300" s="26">
        <v>29230</v>
      </c>
      <c r="BS300" s="7"/>
      <c r="BT300" s="7"/>
      <c r="BU300" s="7"/>
      <c r="BV300" s="26">
        <v>1849</v>
      </c>
      <c r="BW300" s="7"/>
      <c r="BX300" s="26">
        <v>19160</v>
      </c>
      <c r="BY300" s="7"/>
      <c r="BZ300" s="26">
        <v>17600</v>
      </c>
      <c r="CA300" s="26">
        <v>15000</v>
      </c>
      <c r="CB300" s="26">
        <v>4915</v>
      </c>
      <c r="CC300" s="26">
        <v>4320</v>
      </c>
      <c r="CD300" s="26">
        <v>17700</v>
      </c>
      <c r="CE300" s="7"/>
      <c r="CF300" s="26">
        <v>18195</v>
      </c>
      <c r="CG300" s="26">
        <v>14601</v>
      </c>
      <c r="CH300" s="7"/>
      <c r="CI300" s="26">
        <v>18880</v>
      </c>
    </row>
    <row r="301" spans="1:87" s="18" customFormat="1" ht="13">
      <c r="A301" s="10">
        <v>612</v>
      </c>
      <c r="B301" s="9">
        <v>299</v>
      </c>
      <c r="C301" s="10">
        <v>5104010104.1070004</v>
      </c>
      <c r="D301" s="11" t="s">
        <v>629</v>
      </c>
      <c r="E301" s="11"/>
      <c r="F301" s="7"/>
      <c r="G301" s="7"/>
      <c r="H301" s="7"/>
      <c r="I301" s="26">
        <v>12223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26">
        <v>2915</v>
      </c>
      <c r="AE301" s="26">
        <v>12591</v>
      </c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26">
        <v>56600</v>
      </c>
      <c r="BD301" s="7"/>
      <c r="BE301" s="7"/>
      <c r="BF301" s="7"/>
      <c r="BG301" s="7"/>
      <c r="BH301" s="7"/>
      <c r="BI301" s="7"/>
      <c r="BJ301" s="7"/>
      <c r="BK301" s="26">
        <v>985</v>
      </c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26">
        <v>4974</v>
      </c>
      <c r="CH301" s="7"/>
      <c r="CI301" s="7"/>
    </row>
    <row r="302" spans="1:87" s="18" customFormat="1" ht="13">
      <c r="A302" s="22">
        <v>628</v>
      </c>
      <c r="B302" s="9">
        <v>300</v>
      </c>
      <c r="C302" s="22">
        <v>5104010110.1009998</v>
      </c>
      <c r="D302" s="21" t="s">
        <v>645</v>
      </c>
      <c r="E302" s="28">
        <v>44000</v>
      </c>
      <c r="F302" s="26">
        <v>21000</v>
      </c>
      <c r="G302" s="26">
        <v>4900</v>
      </c>
      <c r="H302" s="26">
        <v>54015.1</v>
      </c>
      <c r="I302" s="26">
        <v>122672.4</v>
      </c>
      <c r="J302" s="26">
        <v>30000</v>
      </c>
      <c r="K302" s="26">
        <v>49000</v>
      </c>
      <c r="L302" s="26">
        <v>45000</v>
      </c>
      <c r="M302" s="26">
        <v>45334</v>
      </c>
      <c r="N302" s="26">
        <v>54120</v>
      </c>
      <c r="O302" s="26">
        <v>44000</v>
      </c>
      <c r="P302" s="26">
        <v>41051.18</v>
      </c>
      <c r="Q302" s="26">
        <v>52966</v>
      </c>
      <c r="R302" s="26">
        <v>35800</v>
      </c>
      <c r="S302" s="26">
        <v>52921</v>
      </c>
      <c r="T302" s="26">
        <v>52000</v>
      </c>
      <c r="U302" s="26">
        <v>45000</v>
      </c>
      <c r="V302" s="26">
        <v>44500</v>
      </c>
      <c r="W302" s="26">
        <v>29045</v>
      </c>
      <c r="X302" s="26">
        <v>74800</v>
      </c>
      <c r="Y302" s="26">
        <v>36000</v>
      </c>
      <c r="Z302" s="26">
        <v>70744</v>
      </c>
      <c r="AA302" s="26">
        <v>36000</v>
      </c>
      <c r="AB302" s="26">
        <v>34000</v>
      </c>
      <c r="AC302" s="26">
        <v>42000</v>
      </c>
      <c r="AD302" s="26">
        <v>36000</v>
      </c>
      <c r="AE302" s="26">
        <v>32000</v>
      </c>
      <c r="AF302" s="26">
        <v>39000</v>
      </c>
      <c r="AG302" s="26">
        <v>36000</v>
      </c>
      <c r="AH302" s="26">
        <v>52460</v>
      </c>
      <c r="AI302" s="26">
        <v>34000</v>
      </c>
      <c r="AJ302" s="7"/>
      <c r="AK302" s="7"/>
      <c r="AL302" s="26">
        <v>40500</v>
      </c>
      <c r="AM302" s="26">
        <v>30000</v>
      </c>
      <c r="AN302" s="26">
        <v>22000</v>
      </c>
      <c r="AO302" s="26">
        <v>24000</v>
      </c>
      <c r="AP302" s="7"/>
      <c r="AQ302" s="26">
        <v>18000</v>
      </c>
      <c r="AR302" s="26">
        <v>42000</v>
      </c>
      <c r="AS302" s="26">
        <v>33000</v>
      </c>
      <c r="AT302" s="26">
        <v>33000</v>
      </c>
      <c r="AU302" s="26">
        <v>45500</v>
      </c>
      <c r="AV302" s="26">
        <v>21500</v>
      </c>
      <c r="AW302" s="26">
        <v>33600</v>
      </c>
      <c r="AX302" s="26">
        <v>3000</v>
      </c>
      <c r="AY302" s="26">
        <v>3800</v>
      </c>
      <c r="AZ302" s="26">
        <v>35700</v>
      </c>
      <c r="BA302" s="26">
        <v>24920</v>
      </c>
      <c r="BB302" s="26">
        <v>45687</v>
      </c>
      <c r="BC302" s="26">
        <v>57882</v>
      </c>
      <c r="BD302" s="26">
        <v>28500</v>
      </c>
      <c r="BE302" s="26">
        <v>11500</v>
      </c>
      <c r="BF302" s="7"/>
      <c r="BG302" s="26">
        <v>53800</v>
      </c>
      <c r="BH302" s="26">
        <v>21000</v>
      </c>
      <c r="BI302" s="7"/>
      <c r="BJ302" s="26">
        <v>20000</v>
      </c>
      <c r="BK302" s="26">
        <v>30466</v>
      </c>
      <c r="BL302" s="26">
        <v>11298</v>
      </c>
      <c r="BM302" s="7"/>
      <c r="BN302" s="7"/>
      <c r="BO302" s="26">
        <v>22870</v>
      </c>
      <c r="BP302" s="7"/>
      <c r="BQ302" s="26">
        <v>4500</v>
      </c>
      <c r="BR302" s="7"/>
      <c r="BS302" s="7"/>
      <c r="BT302" s="7"/>
      <c r="BU302" s="7"/>
      <c r="BV302" s="7"/>
      <c r="BW302" s="7"/>
      <c r="BX302" s="26">
        <v>36000</v>
      </c>
      <c r="BY302" s="26">
        <v>5000</v>
      </c>
      <c r="BZ302" s="26">
        <v>27600</v>
      </c>
      <c r="CA302" s="26">
        <v>29500</v>
      </c>
      <c r="CB302" s="26">
        <v>15000</v>
      </c>
      <c r="CC302" s="26">
        <v>32000</v>
      </c>
      <c r="CD302" s="26">
        <v>7500</v>
      </c>
      <c r="CE302" s="7"/>
      <c r="CF302" s="26">
        <v>33000</v>
      </c>
      <c r="CG302" s="26">
        <v>21987</v>
      </c>
      <c r="CH302" s="7"/>
      <c r="CI302" s="26">
        <v>46000</v>
      </c>
    </row>
    <row r="303" spans="1:87" s="18" customFormat="1" ht="13">
      <c r="A303" s="10">
        <v>652</v>
      </c>
      <c r="B303" s="10">
        <v>301</v>
      </c>
      <c r="C303" s="10">
        <v>5104030205.1120005</v>
      </c>
      <c r="D303" s="11" t="s">
        <v>669</v>
      </c>
      <c r="E303" s="11"/>
      <c r="F303" s="7"/>
      <c r="G303" s="26">
        <v>1830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26">
        <v>3000</v>
      </c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26">
        <v>21498</v>
      </c>
      <c r="BK303" s="26">
        <v>3500</v>
      </c>
      <c r="BL303" s="7"/>
      <c r="BM303" s="7"/>
      <c r="BN303" s="7"/>
      <c r="BO303" s="26">
        <v>2520</v>
      </c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</row>
    <row r="304" spans="1:87" s="1" customFormat="1">
      <c r="A304" s="8">
        <v>653</v>
      </c>
      <c r="B304" s="9">
        <v>302</v>
      </c>
      <c r="C304" s="8">
        <v>5104030205.1129999</v>
      </c>
      <c r="D304" s="7" t="s">
        <v>670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</row>
    <row r="305" spans="1:87" s="18" customFormat="1" ht="13">
      <c r="A305" s="10">
        <v>607</v>
      </c>
      <c r="B305" s="9">
        <v>303</v>
      </c>
      <c r="C305" s="10">
        <v>5104010104.1020002</v>
      </c>
      <c r="D305" s="11" t="s">
        <v>624</v>
      </c>
      <c r="E305" s="28">
        <v>6097.93</v>
      </c>
      <c r="F305" s="7"/>
      <c r="G305" s="7"/>
      <c r="H305" s="7"/>
      <c r="I305" s="26">
        <v>3000</v>
      </c>
      <c r="J305" s="7"/>
      <c r="K305" s="7"/>
      <c r="L305" s="7"/>
      <c r="M305" s="7"/>
      <c r="N305" s="7"/>
      <c r="O305" s="7"/>
      <c r="P305" s="26">
        <v>3500</v>
      </c>
      <c r="Q305" s="7"/>
      <c r="R305" s="7"/>
      <c r="S305" s="7"/>
      <c r="T305" s="7"/>
      <c r="U305" s="7"/>
      <c r="V305" s="7"/>
      <c r="W305" s="26">
        <v>3380</v>
      </c>
      <c r="X305" s="26">
        <v>3500</v>
      </c>
      <c r="Y305" s="7"/>
      <c r="Z305" s="26">
        <v>2850</v>
      </c>
      <c r="AA305" s="7"/>
      <c r="AB305" s="7"/>
      <c r="AC305" s="7"/>
      <c r="AD305" s="7"/>
      <c r="AE305" s="7"/>
      <c r="AF305" s="26">
        <v>3950</v>
      </c>
      <c r="AG305" s="7"/>
      <c r="AH305" s="7"/>
      <c r="AI305" s="26">
        <v>11890</v>
      </c>
      <c r="AJ305" s="7"/>
      <c r="AK305" s="7"/>
      <c r="AL305" s="7"/>
      <c r="AM305" s="7"/>
      <c r="AN305" s="7"/>
      <c r="AO305" s="7"/>
      <c r="AP305" s="7"/>
      <c r="AQ305" s="7"/>
      <c r="AR305" s="26">
        <v>11900</v>
      </c>
      <c r="AS305" s="7"/>
      <c r="AT305" s="7"/>
      <c r="AU305" s="7"/>
      <c r="AV305" s="7"/>
      <c r="AW305" s="7"/>
      <c r="AX305" s="26">
        <v>3100</v>
      </c>
      <c r="AY305" s="7"/>
      <c r="AZ305" s="26">
        <v>3245</v>
      </c>
      <c r="BA305" s="7"/>
      <c r="BB305" s="7"/>
      <c r="BC305" s="26">
        <v>2800</v>
      </c>
      <c r="BD305" s="7"/>
      <c r="BE305" s="26">
        <v>11800</v>
      </c>
      <c r="BF305" s="7"/>
      <c r="BG305" s="7"/>
      <c r="BH305" s="7"/>
      <c r="BI305" s="7"/>
      <c r="BJ305" s="7"/>
      <c r="BK305" s="7"/>
      <c r="BL305" s="26">
        <v>13666</v>
      </c>
      <c r="BM305" s="7"/>
      <c r="BN305" s="7"/>
      <c r="BO305" s="7"/>
      <c r="BP305" s="7"/>
      <c r="BQ305" s="26">
        <v>14160</v>
      </c>
      <c r="BR305" s="7"/>
      <c r="BS305" s="7"/>
      <c r="BT305" s="7"/>
      <c r="BU305" s="7"/>
      <c r="BV305" s="7"/>
      <c r="BW305" s="7"/>
      <c r="BX305" s="7"/>
      <c r="BY305" s="7"/>
      <c r="BZ305" s="26">
        <v>12800</v>
      </c>
      <c r="CA305" s="26">
        <v>3100</v>
      </c>
      <c r="CB305" s="26">
        <v>6800</v>
      </c>
      <c r="CC305" s="7"/>
      <c r="CD305" s="26">
        <v>13000</v>
      </c>
      <c r="CE305" s="7"/>
      <c r="CF305" s="7"/>
      <c r="CG305" s="7"/>
      <c r="CH305" s="7"/>
      <c r="CI305" s="26">
        <v>2568</v>
      </c>
    </row>
    <row r="306" spans="1:87" s="18" customFormat="1" ht="13">
      <c r="A306" s="10">
        <v>608</v>
      </c>
      <c r="B306" s="10">
        <v>304</v>
      </c>
      <c r="C306" s="10">
        <v>5104010104.1029997</v>
      </c>
      <c r="D306" s="11" t="s">
        <v>625</v>
      </c>
      <c r="E306" s="11"/>
      <c r="F306" s="7"/>
      <c r="G306" s="7"/>
      <c r="H306" s="7"/>
      <c r="I306" s="26">
        <v>8260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26">
        <v>2950</v>
      </c>
      <c r="X306" s="7"/>
      <c r="Y306" s="7"/>
      <c r="Z306" s="26">
        <v>21360</v>
      </c>
      <c r="AA306" s="26">
        <v>2375</v>
      </c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26">
        <v>35000</v>
      </c>
      <c r="AU306" s="7"/>
      <c r="AV306" s="7"/>
      <c r="AW306" s="7"/>
      <c r="AX306" s="7"/>
      <c r="AY306" s="7"/>
      <c r="AZ306" s="7"/>
      <c r="BA306" s="7"/>
      <c r="BB306" s="26">
        <v>7280</v>
      </c>
      <c r="BC306" s="26">
        <v>11653</v>
      </c>
      <c r="BD306" s="26">
        <v>2990</v>
      </c>
      <c r="BE306" s="7"/>
      <c r="BF306" s="7"/>
      <c r="BG306" s="7"/>
      <c r="BH306" s="7"/>
      <c r="BI306" s="7"/>
      <c r="BJ306" s="7"/>
      <c r="BK306" s="7"/>
      <c r="BL306" s="26">
        <v>3690</v>
      </c>
      <c r="BM306" s="7"/>
      <c r="BN306" s="7"/>
      <c r="BO306" s="7"/>
      <c r="BP306" s="7"/>
      <c r="BQ306" s="26">
        <v>24370</v>
      </c>
      <c r="BR306" s="7"/>
      <c r="BS306" s="7"/>
      <c r="BT306" s="7"/>
      <c r="BU306" s="7"/>
      <c r="BV306" s="26">
        <v>6000</v>
      </c>
      <c r="BW306" s="26">
        <v>7700</v>
      </c>
      <c r="BX306" s="7"/>
      <c r="BY306" s="7"/>
      <c r="BZ306" s="7"/>
      <c r="CA306" s="26">
        <v>3250</v>
      </c>
      <c r="CB306" s="7"/>
      <c r="CC306" s="7"/>
      <c r="CD306" s="26">
        <v>4994</v>
      </c>
      <c r="CE306" s="7"/>
      <c r="CF306" s="26">
        <v>250</v>
      </c>
      <c r="CG306" s="26">
        <v>1342</v>
      </c>
      <c r="CH306" s="7"/>
      <c r="CI306" s="26">
        <v>4700</v>
      </c>
    </row>
    <row r="307" spans="1:87" s="18" customFormat="1" ht="13">
      <c r="A307" s="10">
        <v>613</v>
      </c>
      <c r="B307" s="9">
        <v>305</v>
      </c>
      <c r="C307" s="10">
        <v>5104010104.1079998</v>
      </c>
      <c r="D307" s="11" t="s">
        <v>630</v>
      </c>
      <c r="E307" s="28">
        <v>65213</v>
      </c>
      <c r="F307" s="7"/>
      <c r="G307" s="26">
        <v>360</v>
      </c>
      <c r="H307" s="26">
        <v>30000</v>
      </c>
      <c r="I307" s="26">
        <v>7465</v>
      </c>
      <c r="J307" s="7"/>
      <c r="K307" s="26">
        <v>18000</v>
      </c>
      <c r="L307" s="7"/>
      <c r="M307" s="7"/>
      <c r="N307" s="26">
        <v>2550</v>
      </c>
      <c r="O307" s="26">
        <v>15120</v>
      </c>
      <c r="P307" s="7"/>
      <c r="Q307" s="7"/>
      <c r="R307" s="7"/>
      <c r="S307" s="26">
        <v>4500</v>
      </c>
      <c r="T307" s="7"/>
      <c r="U307" s="7"/>
      <c r="V307" s="26">
        <v>4990</v>
      </c>
      <c r="W307" s="7"/>
      <c r="X307" s="26">
        <v>45000</v>
      </c>
      <c r="Y307" s="7"/>
      <c r="Z307" s="7"/>
      <c r="AA307" s="26">
        <v>7683</v>
      </c>
      <c r="AB307" s="26">
        <v>800</v>
      </c>
      <c r="AC307" s="26">
        <v>10800</v>
      </c>
      <c r="AD307" s="7"/>
      <c r="AE307" s="26">
        <v>4900</v>
      </c>
      <c r="AF307" s="7"/>
      <c r="AG307" s="7"/>
      <c r="AH307" s="26">
        <v>2190</v>
      </c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26">
        <v>4145</v>
      </c>
      <c r="AX307" s="26">
        <v>3600</v>
      </c>
      <c r="AY307" s="26">
        <v>8890</v>
      </c>
      <c r="AZ307" s="7"/>
      <c r="BA307" s="7"/>
      <c r="BB307" s="26">
        <v>7250</v>
      </c>
      <c r="BC307" s="26">
        <v>49740</v>
      </c>
      <c r="BD307" s="7"/>
      <c r="BE307" s="26">
        <v>9800</v>
      </c>
      <c r="BF307" s="7"/>
      <c r="BG307" s="7"/>
      <c r="BH307" s="7"/>
      <c r="BI307" s="7"/>
      <c r="BJ307" s="26">
        <v>2110</v>
      </c>
      <c r="BK307" s="26">
        <v>1053</v>
      </c>
      <c r="BL307" s="7"/>
      <c r="BM307" s="26">
        <v>16625</v>
      </c>
      <c r="BN307" s="7"/>
      <c r="BO307" s="26">
        <v>18210</v>
      </c>
      <c r="BP307" s="26">
        <v>47300</v>
      </c>
      <c r="BQ307" s="26">
        <v>81100</v>
      </c>
      <c r="BR307" s="26">
        <v>36800</v>
      </c>
      <c r="BS307" s="26">
        <v>27900</v>
      </c>
      <c r="BT307" s="7"/>
      <c r="BU307" s="26">
        <v>40500</v>
      </c>
      <c r="BV307" s="26">
        <v>23437</v>
      </c>
      <c r="BW307" s="26">
        <v>33000</v>
      </c>
      <c r="BX307" s="7"/>
      <c r="BY307" s="7"/>
      <c r="BZ307" s="7"/>
      <c r="CA307" s="26">
        <v>4550</v>
      </c>
      <c r="CB307" s="26">
        <v>2500</v>
      </c>
      <c r="CC307" s="26">
        <v>4400</v>
      </c>
      <c r="CD307" s="7"/>
      <c r="CE307" s="7"/>
      <c r="CF307" s="7"/>
      <c r="CG307" s="26">
        <v>9900</v>
      </c>
      <c r="CH307" s="7"/>
      <c r="CI307" s="7"/>
    </row>
    <row r="308" spans="1:87" s="1" customFormat="1">
      <c r="A308" s="8">
        <v>614</v>
      </c>
      <c r="B308" s="9">
        <v>306</v>
      </c>
      <c r="C308" s="8">
        <v>5104010104.1090002</v>
      </c>
      <c r="D308" s="7" t="s">
        <v>631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</row>
    <row r="309" spans="1:87" s="1" customFormat="1" ht="13">
      <c r="A309" s="8">
        <v>656</v>
      </c>
      <c r="B309" s="10">
        <v>307</v>
      </c>
      <c r="C309" s="8">
        <v>5104030206.1009998</v>
      </c>
      <c r="D309" s="7" t="s">
        <v>673</v>
      </c>
      <c r="E309" s="7"/>
      <c r="F309" s="26">
        <v>3590</v>
      </c>
      <c r="G309" s="7"/>
      <c r="H309" s="7"/>
      <c r="I309" s="26">
        <v>5150</v>
      </c>
      <c r="J309" s="7"/>
      <c r="K309" s="7"/>
      <c r="L309" s="7"/>
      <c r="M309" s="7"/>
      <c r="N309" s="7"/>
      <c r="O309" s="26">
        <v>11400</v>
      </c>
      <c r="P309" s="26">
        <v>53700</v>
      </c>
      <c r="Q309" s="26">
        <v>4590</v>
      </c>
      <c r="R309" s="26">
        <v>13190</v>
      </c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26">
        <v>11900</v>
      </c>
      <c r="AS309" s="7"/>
      <c r="AT309" s="7"/>
      <c r="AU309" s="7"/>
      <c r="AV309" s="7"/>
      <c r="AW309" s="26">
        <v>23080</v>
      </c>
      <c r="AX309" s="7"/>
      <c r="AY309" s="26">
        <v>4590</v>
      </c>
      <c r="AZ309" s="26">
        <v>9860</v>
      </c>
      <c r="BA309" s="7"/>
      <c r="BB309" s="7"/>
      <c r="BC309" s="26">
        <v>47100</v>
      </c>
      <c r="BD309" s="26">
        <v>22850</v>
      </c>
      <c r="BE309" s="26">
        <v>4000</v>
      </c>
      <c r="BF309" s="7"/>
      <c r="BG309" s="7"/>
      <c r="BH309" s="7"/>
      <c r="BI309" s="7"/>
      <c r="BJ309" s="7"/>
      <c r="BK309" s="26">
        <v>10130</v>
      </c>
      <c r="BL309" s="26">
        <v>5000</v>
      </c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26">
        <v>4780</v>
      </c>
      <c r="CH309" s="7"/>
      <c r="CI309" s="7"/>
    </row>
    <row r="310" spans="1:87" s="1" customFormat="1">
      <c r="A310" s="8">
        <v>609</v>
      </c>
      <c r="B310" s="9">
        <v>308</v>
      </c>
      <c r="C310" s="8">
        <v>5104010104.1040001</v>
      </c>
      <c r="D310" s="7" t="s">
        <v>626</v>
      </c>
      <c r="E310" s="26">
        <v>500</v>
      </c>
      <c r="F310" s="7"/>
      <c r="G310" s="7"/>
      <c r="H310" s="26">
        <v>14920</v>
      </c>
      <c r="I310" s="26">
        <v>3500</v>
      </c>
      <c r="J310" s="7"/>
      <c r="K310" s="26">
        <v>4859</v>
      </c>
      <c r="L310" s="7"/>
      <c r="M310" s="26">
        <v>9145</v>
      </c>
      <c r="N310" s="7"/>
      <c r="O310" s="7"/>
      <c r="P310" s="26">
        <v>3000</v>
      </c>
      <c r="Q310" s="7"/>
      <c r="R310" s="7"/>
      <c r="S310" s="7"/>
      <c r="T310" s="7"/>
      <c r="U310" s="26">
        <v>2300</v>
      </c>
      <c r="V310" s="7"/>
      <c r="W310" s="26">
        <v>1480</v>
      </c>
      <c r="X310" s="26">
        <v>3500</v>
      </c>
      <c r="Y310" s="7"/>
      <c r="Z310" s="7"/>
      <c r="AA310" s="7"/>
      <c r="AB310" s="7"/>
      <c r="AC310" s="7"/>
      <c r="AD310" s="7"/>
      <c r="AE310" s="7"/>
      <c r="AF310" s="26">
        <v>3480</v>
      </c>
      <c r="AG310" s="7"/>
      <c r="AH310" s="26">
        <v>27050</v>
      </c>
      <c r="AI310" s="7"/>
      <c r="AJ310" s="7"/>
      <c r="AK310" s="7"/>
      <c r="AL310" s="7"/>
      <c r="AM310" s="26">
        <v>9244</v>
      </c>
      <c r="AN310" s="7"/>
      <c r="AO310" s="7"/>
      <c r="AP310" s="7"/>
      <c r="AQ310" s="7"/>
      <c r="AR310" s="7"/>
      <c r="AS310" s="7"/>
      <c r="AT310" s="7"/>
      <c r="AU310" s="26">
        <v>6000</v>
      </c>
      <c r="AV310" s="7"/>
      <c r="AW310" s="26">
        <v>850</v>
      </c>
      <c r="AX310" s="26">
        <v>500</v>
      </c>
      <c r="AY310" s="7"/>
      <c r="AZ310" s="26">
        <v>6398</v>
      </c>
      <c r="BA310" s="26">
        <v>6000</v>
      </c>
      <c r="BB310" s="26">
        <v>15680</v>
      </c>
      <c r="BC310" s="26">
        <v>19550</v>
      </c>
      <c r="BD310" s="26">
        <v>6705</v>
      </c>
      <c r="BE310" s="26">
        <v>19235</v>
      </c>
      <c r="BF310" s="7"/>
      <c r="BG310" s="7"/>
      <c r="BH310" s="7"/>
      <c r="BI310" s="26">
        <v>2285</v>
      </c>
      <c r="BJ310" s="26">
        <v>5878</v>
      </c>
      <c r="BK310" s="26">
        <v>4420</v>
      </c>
      <c r="BL310" s="7"/>
      <c r="BM310" s="26">
        <v>1950</v>
      </c>
      <c r="BN310" s="7"/>
      <c r="BO310" s="26">
        <v>12500</v>
      </c>
      <c r="BP310" s="7"/>
      <c r="BQ310" s="7"/>
      <c r="BR310" s="7"/>
      <c r="BS310" s="7"/>
      <c r="BT310" s="7"/>
      <c r="BU310" s="26">
        <v>900</v>
      </c>
      <c r="BV310" s="26">
        <v>4190</v>
      </c>
      <c r="BW310" s="26">
        <v>11200</v>
      </c>
      <c r="BX310" s="7"/>
      <c r="BY310" s="7"/>
      <c r="BZ310" s="7"/>
      <c r="CA310" s="26">
        <v>15410</v>
      </c>
      <c r="CB310" s="7"/>
      <c r="CC310" s="7"/>
      <c r="CD310" s="26">
        <v>4800</v>
      </c>
      <c r="CE310" s="7"/>
      <c r="CF310" s="26">
        <v>3504</v>
      </c>
      <c r="CG310" s="26">
        <v>15330</v>
      </c>
      <c r="CH310" s="7"/>
      <c r="CI310" s="7"/>
    </row>
    <row r="311" spans="1:87" s="18" customFormat="1" ht="13">
      <c r="A311" s="10">
        <v>684</v>
      </c>
      <c r="B311" s="9">
        <v>309</v>
      </c>
      <c r="C311" s="10">
        <v>5105010101.1009998</v>
      </c>
      <c r="D311" s="11" t="s">
        <v>700</v>
      </c>
      <c r="E311" s="28">
        <v>63552</v>
      </c>
      <c r="F311" s="7"/>
      <c r="G311" s="26">
        <v>56000.04</v>
      </c>
      <c r="H311" s="26">
        <v>52239.96</v>
      </c>
      <c r="I311" s="26">
        <v>36390.720000000001</v>
      </c>
      <c r="J311" s="26">
        <v>399.96</v>
      </c>
      <c r="K311" s="26">
        <v>43999.92</v>
      </c>
      <c r="L311" s="26">
        <v>20360.400000000001</v>
      </c>
      <c r="M311" s="26">
        <v>52239.96</v>
      </c>
      <c r="N311" s="26">
        <v>54000</v>
      </c>
      <c r="O311" s="26">
        <v>34239.96</v>
      </c>
      <c r="P311" s="7"/>
      <c r="Q311" s="26">
        <v>61440.75</v>
      </c>
      <c r="R311" s="26">
        <v>20781.36</v>
      </c>
      <c r="S311" s="7"/>
      <c r="T311" s="26">
        <v>39020.400000000001</v>
      </c>
      <c r="U311" s="26">
        <v>12399.96</v>
      </c>
      <c r="V311" s="26">
        <v>44666.76</v>
      </c>
      <c r="W311" s="7"/>
      <c r="X311" s="7"/>
      <c r="Y311" s="7"/>
      <c r="Z311" s="7"/>
      <c r="AA311" s="7"/>
      <c r="AB311" s="7"/>
      <c r="AC311" s="7"/>
      <c r="AD311" s="26">
        <v>30499.64</v>
      </c>
      <c r="AE311" s="7"/>
      <c r="AF311" s="7"/>
      <c r="AG311" s="7"/>
      <c r="AH311" s="26">
        <v>35200</v>
      </c>
      <c r="AI311" s="7"/>
      <c r="AJ311" s="7"/>
      <c r="AK311" s="26">
        <v>11199.96</v>
      </c>
      <c r="AL311" s="7"/>
      <c r="AM311" s="7"/>
      <c r="AN311" s="26">
        <v>14533.31</v>
      </c>
      <c r="AO311" s="26">
        <v>17319.96</v>
      </c>
      <c r="AP311" s="26">
        <v>22400.04</v>
      </c>
      <c r="AQ311" s="7"/>
      <c r="AR311" s="7"/>
      <c r="AS311" s="26">
        <v>3396</v>
      </c>
      <c r="AT311" s="7"/>
      <c r="AU311" s="7"/>
      <c r="AV311" s="26">
        <v>18763.29</v>
      </c>
      <c r="AW311" s="26">
        <v>58400.04</v>
      </c>
      <c r="AX311" s="26">
        <v>44799.96</v>
      </c>
      <c r="AY311" s="7"/>
      <c r="AZ311" s="26">
        <v>67760.039999999994</v>
      </c>
      <c r="BA311" s="26">
        <v>21800.04</v>
      </c>
      <c r="BB311" s="7"/>
      <c r="BC311" s="7"/>
      <c r="BD311" s="7"/>
      <c r="BE311" s="26">
        <v>31999</v>
      </c>
      <c r="BF311" s="7"/>
      <c r="BG311" s="7"/>
      <c r="BH311" s="26">
        <v>35199.96</v>
      </c>
      <c r="BI311" s="26">
        <v>35199.96</v>
      </c>
      <c r="BJ311" s="7"/>
      <c r="BK311" s="7"/>
      <c r="BL311" s="26">
        <v>36327.24</v>
      </c>
      <c r="BM311" s="26">
        <v>16800</v>
      </c>
      <c r="BN311" s="7"/>
      <c r="BO311" s="7"/>
      <c r="BP311" s="7"/>
      <c r="BQ311" s="26">
        <v>26000.04</v>
      </c>
      <c r="BR311" s="26">
        <v>21780</v>
      </c>
      <c r="BS311" s="26">
        <v>0</v>
      </c>
      <c r="BT311" s="26">
        <v>10800</v>
      </c>
      <c r="BU311" s="26">
        <v>42000</v>
      </c>
      <c r="BV311" s="26">
        <v>16800</v>
      </c>
      <c r="BW311" s="26">
        <v>36399.96</v>
      </c>
      <c r="BX311" s="7"/>
      <c r="BY311" s="26">
        <v>37946.04</v>
      </c>
      <c r="BZ311" s="26">
        <v>52826.04</v>
      </c>
      <c r="CA311" s="26">
        <v>64239.96</v>
      </c>
      <c r="CB311" s="26">
        <v>38720.04</v>
      </c>
      <c r="CC311" s="7"/>
      <c r="CD311" s="26">
        <v>42000</v>
      </c>
      <c r="CE311" s="26">
        <v>36000</v>
      </c>
      <c r="CF311" s="7"/>
      <c r="CG311" s="26">
        <v>32799.96</v>
      </c>
      <c r="CH311" s="26">
        <v>36000</v>
      </c>
      <c r="CI311" s="7"/>
    </row>
    <row r="312" spans="1:87" s="1" customFormat="1" ht="13">
      <c r="A312" s="8">
        <v>685</v>
      </c>
      <c r="B312" s="10">
        <v>310</v>
      </c>
      <c r="C312" s="8">
        <v>5105010103.1009998</v>
      </c>
      <c r="D312" s="7" t="s">
        <v>701</v>
      </c>
      <c r="E312" s="26">
        <v>72200.039999999994</v>
      </c>
      <c r="F312" s="26">
        <v>91491.96</v>
      </c>
      <c r="G312" s="26">
        <v>69879.960000000006</v>
      </c>
      <c r="H312" s="26">
        <v>86520</v>
      </c>
      <c r="I312" s="7"/>
      <c r="J312" s="26">
        <v>104395.32</v>
      </c>
      <c r="K312" s="26">
        <v>12799.92</v>
      </c>
      <c r="L312" s="7"/>
      <c r="M312" s="26">
        <v>86520</v>
      </c>
      <c r="N312" s="26">
        <v>77599.92</v>
      </c>
      <c r="O312" s="26">
        <v>108459.96</v>
      </c>
      <c r="P312" s="7"/>
      <c r="Q312" s="26">
        <v>158352.95999999999</v>
      </c>
      <c r="R312" s="26">
        <v>96525.72</v>
      </c>
      <c r="S312" s="26">
        <v>83147.759999999995</v>
      </c>
      <c r="T312" s="26">
        <v>84066.36</v>
      </c>
      <c r="U312" s="7"/>
      <c r="V312" s="26">
        <v>151800</v>
      </c>
      <c r="W312" s="26">
        <v>84400.08</v>
      </c>
      <c r="X312" s="26">
        <v>108993.33</v>
      </c>
      <c r="Y312" s="26">
        <v>167629.22</v>
      </c>
      <c r="Z312" s="26">
        <v>97501.440000000002</v>
      </c>
      <c r="AA312" s="26">
        <v>170800</v>
      </c>
      <c r="AB312" s="26">
        <v>96400.04</v>
      </c>
      <c r="AC312" s="26">
        <v>155019.96</v>
      </c>
      <c r="AD312" s="26">
        <v>104387.44</v>
      </c>
      <c r="AE312" s="26">
        <v>102524.66</v>
      </c>
      <c r="AF312" s="26">
        <v>150762.94</v>
      </c>
      <c r="AG312" s="26">
        <v>0</v>
      </c>
      <c r="AH312" s="26">
        <v>115243.2</v>
      </c>
      <c r="AI312" s="7"/>
      <c r="AJ312" s="26">
        <v>6623.33</v>
      </c>
      <c r="AK312" s="26">
        <v>72240</v>
      </c>
      <c r="AL312" s="26">
        <v>87706.71</v>
      </c>
      <c r="AM312" s="7"/>
      <c r="AN312" s="26">
        <v>72138.350000000006</v>
      </c>
      <c r="AO312" s="26">
        <v>72240</v>
      </c>
      <c r="AP312" s="26">
        <v>65480.04</v>
      </c>
      <c r="AQ312" s="7"/>
      <c r="AR312" s="26">
        <v>81519.960000000006</v>
      </c>
      <c r="AS312" s="26">
        <v>79479.960000000006</v>
      </c>
      <c r="AT312" s="26">
        <v>62319.96</v>
      </c>
      <c r="AU312" s="7"/>
      <c r="AV312" s="26">
        <v>80256.539999999994</v>
      </c>
      <c r="AW312" s="7"/>
      <c r="AX312" s="26">
        <v>62280</v>
      </c>
      <c r="AY312" s="26">
        <v>86520</v>
      </c>
      <c r="AZ312" s="26">
        <v>176799.96</v>
      </c>
      <c r="BA312" s="26">
        <v>72320.039999999994</v>
      </c>
      <c r="BB312" s="7"/>
      <c r="BC312" s="26">
        <v>109119.96</v>
      </c>
      <c r="BD312" s="26">
        <v>81039.960000000006</v>
      </c>
      <c r="BE312" s="26">
        <v>120510.24</v>
      </c>
      <c r="BF312" s="7"/>
      <c r="BG312" s="7"/>
      <c r="BH312" s="7"/>
      <c r="BI312" s="26">
        <v>86520</v>
      </c>
      <c r="BJ312" s="26">
        <v>72240</v>
      </c>
      <c r="BK312" s="26">
        <v>62319.96</v>
      </c>
      <c r="BL312" s="26">
        <v>87936.84</v>
      </c>
      <c r="BM312" s="26">
        <v>85011</v>
      </c>
      <c r="BN312" s="26">
        <v>79240.08</v>
      </c>
      <c r="BO312" s="7"/>
      <c r="BP312" s="26">
        <v>0</v>
      </c>
      <c r="BQ312" s="26">
        <v>140219.51999999999</v>
      </c>
      <c r="BR312" s="26">
        <v>108213.12</v>
      </c>
      <c r="BS312" s="26">
        <v>107394.24000000001</v>
      </c>
      <c r="BT312" s="26">
        <v>95600.04</v>
      </c>
      <c r="BU312" s="26">
        <v>101249.04</v>
      </c>
      <c r="BV312" s="26">
        <v>85011</v>
      </c>
      <c r="BW312" s="26">
        <v>79079.64</v>
      </c>
      <c r="BX312" s="26">
        <v>79200</v>
      </c>
      <c r="BY312" s="26">
        <v>62319</v>
      </c>
      <c r="BZ312" s="26">
        <v>72941.039999999994</v>
      </c>
      <c r="CA312" s="26">
        <v>148220.04</v>
      </c>
      <c r="CB312" s="26">
        <v>62000.04</v>
      </c>
      <c r="CC312" s="26">
        <v>72279</v>
      </c>
      <c r="CD312" s="26">
        <v>135399.96</v>
      </c>
      <c r="CE312" s="26">
        <v>72200.039999999994</v>
      </c>
      <c r="CF312" s="7"/>
      <c r="CG312" s="26">
        <v>118800</v>
      </c>
      <c r="CH312" s="26">
        <v>89600.04</v>
      </c>
      <c r="CI312" s="26">
        <v>129346.27</v>
      </c>
    </row>
    <row r="313" spans="1:87" s="1" customFormat="1">
      <c r="A313" s="8">
        <v>686</v>
      </c>
      <c r="B313" s="9">
        <v>311</v>
      </c>
      <c r="C313" s="8">
        <v>5105010105.1009998</v>
      </c>
      <c r="D313" s="7" t="s">
        <v>702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26">
        <v>117897.48</v>
      </c>
      <c r="AR313" s="7"/>
      <c r="AS313" s="7"/>
      <c r="AT313" s="7"/>
      <c r="AU313" s="7"/>
      <c r="AV313" s="7"/>
      <c r="AW313" s="7"/>
      <c r="AX313" s="7"/>
      <c r="AY313" s="7"/>
      <c r="AZ313" s="26">
        <v>480</v>
      </c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26">
        <v>3171</v>
      </c>
      <c r="CD313" s="7"/>
      <c r="CE313" s="7"/>
      <c r="CF313" s="7"/>
      <c r="CG313" s="7"/>
      <c r="CH313" s="7"/>
      <c r="CI313" s="7"/>
    </row>
    <row r="314" spans="1:87" s="1" customFormat="1">
      <c r="A314" s="8">
        <v>687</v>
      </c>
      <c r="B314" s="9">
        <v>312</v>
      </c>
      <c r="C314" s="8">
        <v>5105010107.1009998</v>
      </c>
      <c r="D314" s="7" t="s">
        <v>703</v>
      </c>
      <c r="E314" s="7"/>
      <c r="F314" s="26">
        <v>1200</v>
      </c>
      <c r="G314" s="7"/>
      <c r="H314" s="7"/>
      <c r="I314" s="7"/>
      <c r="J314" s="7"/>
      <c r="K314" s="26">
        <v>3872.04</v>
      </c>
      <c r="L314" s="7"/>
      <c r="M314" s="7"/>
      <c r="N314" s="7"/>
      <c r="O314" s="7"/>
      <c r="P314" s="7"/>
      <c r="Q314" s="7"/>
      <c r="R314" s="7"/>
      <c r="S314" s="26">
        <v>595.55999999999995</v>
      </c>
      <c r="T314" s="7"/>
      <c r="U314" s="7"/>
      <c r="V314" s="7"/>
      <c r="W314" s="7"/>
      <c r="X314" s="7"/>
      <c r="Y314" s="7"/>
      <c r="Z314" s="7"/>
      <c r="AA314" s="26">
        <v>8733.33</v>
      </c>
      <c r="AB314" s="26">
        <v>6666.6</v>
      </c>
      <c r="AC314" s="7"/>
      <c r="AD314" s="7"/>
      <c r="AE314" s="26">
        <v>3891.69</v>
      </c>
      <c r="AF314" s="7"/>
      <c r="AG314" s="26">
        <v>0</v>
      </c>
      <c r="AH314" s="26">
        <v>12100</v>
      </c>
      <c r="AI314" s="7"/>
      <c r="AJ314" s="26">
        <v>157.08000000000001</v>
      </c>
      <c r="AK314" s="26">
        <v>8832.9599999999991</v>
      </c>
      <c r="AL314" s="7"/>
      <c r="AM314" s="26">
        <v>9280.9599999999991</v>
      </c>
      <c r="AN314" s="26">
        <v>5896.71</v>
      </c>
      <c r="AO314" s="7"/>
      <c r="AP314" s="7"/>
      <c r="AQ314" s="26">
        <v>5333.28</v>
      </c>
      <c r="AR314" s="26">
        <v>966.72</v>
      </c>
      <c r="AS314" s="7"/>
      <c r="AT314" s="26">
        <v>1932.96</v>
      </c>
      <c r="AU314" s="26">
        <v>1932.96</v>
      </c>
      <c r="AV314" s="7"/>
      <c r="AW314" s="7"/>
      <c r="AX314" s="26">
        <v>1325.64</v>
      </c>
      <c r="AY314" s="7"/>
      <c r="AZ314" s="7"/>
      <c r="BA314" s="7"/>
      <c r="BB314" s="7"/>
      <c r="BC314" s="7"/>
      <c r="BD314" s="26">
        <v>2389.3200000000002</v>
      </c>
      <c r="BE314" s="26">
        <v>449</v>
      </c>
      <c r="BF314" s="7"/>
      <c r="BG314" s="7"/>
      <c r="BH314" s="26">
        <v>9999</v>
      </c>
      <c r="BI314" s="7"/>
      <c r="BJ314" s="7"/>
      <c r="BK314" s="7"/>
      <c r="BL314" s="7"/>
      <c r="BM314" s="7"/>
      <c r="BN314" s="7"/>
      <c r="BO314" s="7"/>
      <c r="BP314" s="7"/>
      <c r="BQ314" s="26">
        <v>0</v>
      </c>
      <c r="BR314" s="26">
        <v>0</v>
      </c>
      <c r="BS314" s="26">
        <v>5527.56</v>
      </c>
      <c r="BT314" s="7"/>
      <c r="BU314" s="26">
        <v>0</v>
      </c>
      <c r="BV314" s="7"/>
      <c r="BW314" s="7"/>
      <c r="BX314" s="7"/>
      <c r="BY314" s="7"/>
      <c r="BZ314" s="7"/>
      <c r="CA314" s="7"/>
      <c r="CB314" s="26">
        <v>24960</v>
      </c>
      <c r="CC314" s="7"/>
      <c r="CD314" s="26">
        <v>764.04</v>
      </c>
      <c r="CE314" s="7"/>
      <c r="CF314" s="7"/>
      <c r="CG314" s="7"/>
      <c r="CH314" s="7"/>
      <c r="CI314" s="7"/>
    </row>
    <row r="315" spans="1:87" s="1" customFormat="1" ht="13">
      <c r="A315" s="8">
        <v>688</v>
      </c>
      <c r="B315" s="10">
        <v>313</v>
      </c>
      <c r="C315" s="8">
        <v>5105010107.1020002</v>
      </c>
      <c r="D315" s="7" t="s">
        <v>704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</row>
    <row r="316" spans="1:87" s="1" customFormat="1">
      <c r="A316" s="8">
        <v>689</v>
      </c>
      <c r="B316" s="9">
        <v>314</v>
      </c>
      <c r="C316" s="8">
        <v>5105010107.1029997</v>
      </c>
      <c r="D316" s="7" t="s">
        <v>705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</row>
    <row r="317" spans="1:87" s="1" customFormat="1">
      <c r="A317" s="8">
        <v>690</v>
      </c>
      <c r="B317" s="9">
        <v>315</v>
      </c>
      <c r="C317" s="8">
        <v>5105010107.1040001</v>
      </c>
      <c r="D317" s="7" t="s">
        <v>706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</row>
    <row r="318" spans="1:87" s="1" customFormat="1" ht="13">
      <c r="A318" s="8">
        <v>691</v>
      </c>
      <c r="B318" s="10">
        <v>316</v>
      </c>
      <c r="C318" s="8">
        <v>5105010107.1049995</v>
      </c>
      <c r="D318" s="7" t="s">
        <v>707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</row>
    <row r="319" spans="1:87" s="1" customFormat="1">
      <c r="A319" s="8">
        <v>692</v>
      </c>
      <c r="B319" s="9">
        <v>317</v>
      </c>
      <c r="C319" s="8">
        <v>5105010107.1059999</v>
      </c>
      <c r="D319" s="7" t="s">
        <v>708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26">
        <v>8407.8799999999992</v>
      </c>
      <c r="AM319" s="26">
        <v>3610.75</v>
      </c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26">
        <v>624.26</v>
      </c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</row>
    <row r="320" spans="1:87" s="1" customFormat="1">
      <c r="A320" s="8">
        <v>693</v>
      </c>
      <c r="B320" s="9">
        <v>318</v>
      </c>
      <c r="C320" s="8">
        <v>5105010109.1009998</v>
      </c>
      <c r="D320" s="7" t="s">
        <v>709</v>
      </c>
      <c r="E320" s="7"/>
      <c r="F320" s="26">
        <v>8616</v>
      </c>
      <c r="G320" s="7"/>
      <c r="H320" s="7"/>
      <c r="I320" s="7"/>
      <c r="J320" s="7"/>
      <c r="K320" s="7"/>
      <c r="L320" s="7"/>
      <c r="M320" s="7"/>
      <c r="N320" s="7"/>
      <c r="O320" s="7"/>
      <c r="P320" s="26">
        <v>16437.48</v>
      </c>
      <c r="Q320" s="7"/>
      <c r="R320" s="7"/>
      <c r="S320" s="7"/>
      <c r="T320" s="7"/>
      <c r="U320" s="7"/>
      <c r="V320" s="7"/>
      <c r="W320" s="7"/>
      <c r="X320" s="26">
        <v>8675</v>
      </c>
      <c r="Y320" s="26">
        <v>6575</v>
      </c>
      <c r="Z320" s="26">
        <v>6250</v>
      </c>
      <c r="AA320" s="26">
        <v>6575</v>
      </c>
      <c r="AB320" s="26">
        <v>9862.5</v>
      </c>
      <c r="AC320" s="26">
        <v>3287.52</v>
      </c>
      <c r="AD320" s="26">
        <v>13204</v>
      </c>
      <c r="AE320" s="26">
        <v>1125.05</v>
      </c>
      <c r="AF320" s="26">
        <v>19725</v>
      </c>
      <c r="AG320" s="26">
        <v>0</v>
      </c>
      <c r="AH320" s="26">
        <v>13150</v>
      </c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26">
        <v>11687.52</v>
      </c>
      <c r="BO320" s="7"/>
      <c r="BP320" s="26">
        <v>0</v>
      </c>
      <c r="BQ320" s="7"/>
      <c r="BR320" s="7"/>
      <c r="BS320" s="7"/>
      <c r="BT320" s="26">
        <v>4027.08</v>
      </c>
      <c r="BU320" s="26">
        <v>16023.84</v>
      </c>
      <c r="BV320" s="26">
        <v>8249.0400000000009</v>
      </c>
      <c r="BW320" s="7"/>
      <c r="BX320" s="7"/>
      <c r="BY320" s="7"/>
      <c r="BZ320" s="26">
        <v>6725.04</v>
      </c>
      <c r="CA320" s="7"/>
      <c r="CB320" s="7"/>
      <c r="CC320" s="7"/>
      <c r="CD320" s="26">
        <v>6575.04</v>
      </c>
      <c r="CE320" s="26">
        <v>10820.88</v>
      </c>
      <c r="CF320" s="7"/>
      <c r="CG320" s="7"/>
      <c r="CH320" s="26">
        <v>20075.04</v>
      </c>
      <c r="CI320" s="26">
        <v>6575</v>
      </c>
    </row>
    <row r="321" spans="1:87" s="1" customFormat="1" ht="13">
      <c r="A321" s="8">
        <v>694</v>
      </c>
      <c r="B321" s="10">
        <v>319</v>
      </c>
      <c r="C321" s="8">
        <v>5105010111.1009998</v>
      </c>
      <c r="D321" s="7" t="s">
        <v>710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26">
        <v>7980</v>
      </c>
      <c r="Z321" s="26">
        <v>11000.04</v>
      </c>
      <c r="AA321" s="7"/>
      <c r="AB321" s="7"/>
      <c r="AC321" s="7"/>
      <c r="AD321" s="7"/>
      <c r="AE321" s="7"/>
      <c r="AF321" s="7"/>
      <c r="AG321" s="7"/>
      <c r="AH321" s="26">
        <v>130366.67</v>
      </c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26">
        <v>12016.67</v>
      </c>
      <c r="AY321" s="7"/>
      <c r="AZ321" s="7"/>
      <c r="BA321" s="7"/>
      <c r="BB321" s="7"/>
      <c r="BC321" s="7"/>
      <c r="BD321" s="26">
        <v>11000.04</v>
      </c>
      <c r="BE321" s="7"/>
      <c r="BF321" s="7"/>
      <c r="BG321" s="7"/>
      <c r="BH321" s="7"/>
      <c r="BI321" s="7"/>
      <c r="BJ321" s="26">
        <v>114200.04</v>
      </c>
      <c r="BK321" s="7"/>
      <c r="BL321" s="7"/>
      <c r="BM321" s="7"/>
      <c r="BN321" s="7"/>
      <c r="BO321" s="7"/>
      <c r="BP321" s="7"/>
      <c r="BQ321" s="26">
        <v>0</v>
      </c>
      <c r="BR321" s="7"/>
      <c r="BS321" s="7"/>
      <c r="BT321" s="7"/>
      <c r="BU321" s="7"/>
      <c r="BV321" s="7"/>
      <c r="BW321" s="26">
        <v>0</v>
      </c>
      <c r="BX321" s="7"/>
      <c r="BY321" s="7"/>
      <c r="BZ321" s="7"/>
      <c r="CA321" s="7"/>
      <c r="CB321" s="7"/>
      <c r="CC321" s="7"/>
      <c r="CD321" s="7"/>
      <c r="CE321" s="26">
        <v>10324.92</v>
      </c>
      <c r="CF321" s="7"/>
      <c r="CG321" s="7"/>
      <c r="CH321" s="26">
        <v>213600</v>
      </c>
      <c r="CI321" s="7"/>
    </row>
    <row r="322" spans="1:87" s="1" customFormat="1">
      <c r="A322" s="8">
        <v>695</v>
      </c>
      <c r="B322" s="9">
        <v>320</v>
      </c>
      <c r="C322" s="8">
        <v>5105010113.1009998</v>
      </c>
      <c r="D322" s="7" t="s">
        <v>711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26">
        <v>266.67</v>
      </c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26">
        <v>6499</v>
      </c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26">
        <v>6800.04</v>
      </c>
      <c r="BU322" s="7"/>
      <c r="BV322" s="7"/>
      <c r="BW322" s="7"/>
      <c r="BX322" s="7"/>
      <c r="BY322" s="7"/>
      <c r="BZ322" s="7"/>
      <c r="CA322" s="7"/>
      <c r="CB322" s="7"/>
      <c r="CC322" s="7"/>
      <c r="CD322" s="26">
        <v>10238.040000000001</v>
      </c>
      <c r="CE322" s="7"/>
      <c r="CF322" s="7"/>
      <c r="CG322" s="7"/>
      <c r="CH322" s="7"/>
      <c r="CI322" s="7"/>
    </row>
    <row r="323" spans="1:87" s="1" customFormat="1">
      <c r="A323" s="8">
        <v>696</v>
      </c>
      <c r="B323" s="9">
        <v>321</v>
      </c>
      <c r="C323" s="8">
        <v>5105010115.1009998</v>
      </c>
      <c r="D323" s="7" t="s">
        <v>712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26">
        <v>-6499</v>
      </c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26">
        <v>8079.96</v>
      </c>
      <c r="BN323" s="7"/>
      <c r="BO323" s="26">
        <v>4779.96</v>
      </c>
      <c r="BP323" s="7"/>
      <c r="BQ323" s="7"/>
      <c r="BR323" s="7"/>
      <c r="BS323" s="26">
        <v>8079.96</v>
      </c>
      <c r="BT323" s="26">
        <v>12670.08</v>
      </c>
      <c r="BU323" s="26">
        <v>5176.6899999999996</v>
      </c>
      <c r="BV323" s="26">
        <v>8079.96</v>
      </c>
      <c r="BW323" s="26">
        <v>0</v>
      </c>
      <c r="BX323" s="7"/>
      <c r="BY323" s="7"/>
      <c r="BZ323" s="7"/>
      <c r="CA323" s="7"/>
      <c r="CB323" s="7"/>
      <c r="CC323" s="7"/>
      <c r="CD323" s="7"/>
      <c r="CE323" s="26">
        <v>4670.04</v>
      </c>
      <c r="CF323" s="7"/>
      <c r="CG323" s="7"/>
      <c r="CH323" s="26">
        <v>11528.16</v>
      </c>
      <c r="CI323" s="7"/>
    </row>
    <row r="324" spans="1:87" s="1" customFormat="1" ht="13">
      <c r="A324" s="8">
        <v>697</v>
      </c>
      <c r="B324" s="10">
        <v>322</v>
      </c>
      <c r="C324" s="8">
        <v>5105010117.1009998</v>
      </c>
      <c r="D324" s="7" t="s">
        <v>713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26">
        <v>0</v>
      </c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26">
        <v>5000.04</v>
      </c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</row>
    <row r="325" spans="1:87" s="1" customFormat="1">
      <c r="A325" s="8">
        <v>698</v>
      </c>
      <c r="B325" s="9">
        <v>323</v>
      </c>
      <c r="C325" s="8">
        <v>5105010121.1009998</v>
      </c>
      <c r="D325" s="7" t="s">
        <v>714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26">
        <v>245748</v>
      </c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</row>
    <row r="326" spans="1:87" s="1" customFormat="1">
      <c r="A326" s="8">
        <v>699</v>
      </c>
      <c r="B326" s="9">
        <v>324</v>
      </c>
      <c r="C326" s="8">
        <v>5105010125.1009998</v>
      </c>
      <c r="D326" s="7" t="s">
        <v>715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26">
        <v>13182.29</v>
      </c>
      <c r="Y326" s="26">
        <v>18959.88</v>
      </c>
      <c r="Z326" s="26">
        <v>5288.04</v>
      </c>
      <c r="AA326" s="26">
        <v>130492.47</v>
      </c>
      <c r="AB326" s="26">
        <v>12535.67</v>
      </c>
      <c r="AC326" s="26">
        <v>17326.32</v>
      </c>
      <c r="AD326" s="26">
        <v>9140.83</v>
      </c>
      <c r="AE326" s="26">
        <v>22472.28</v>
      </c>
      <c r="AF326" s="26">
        <v>4895</v>
      </c>
      <c r="AG326" s="26">
        <v>0</v>
      </c>
      <c r="AH326" s="26">
        <v>13603.5</v>
      </c>
      <c r="AI326" s="26">
        <v>151.71</v>
      </c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26">
        <v>13095.24</v>
      </c>
      <c r="BF326" s="7"/>
      <c r="BG326" s="7"/>
      <c r="BH326" s="7"/>
      <c r="BI326" s="7"/>
      <c r="BJ326" s="7"/>
      <c r="BK326" s="7"/>
      <c r="BL326" s="7"/>
      <c r="BM326" s="26">
        <v>14780.04</v>
      </c>
      <c r="BN326" s="26">
        <v>17338.560000000001</v>
      </c>
      <c r="BO326" s="26">
        <v>49591.68</v>
      </c>
      <c r="BP326" s="26">
        <v>0</v>
      </c>
      <c r="BQ326" s="26">
        <v>15818.08</v>
      </c>
      <c r="BR326" s="7"/>
      <c r="BS326" s="26">
        <v>0</v>
      </c>
      <c r="BT326" s="26">
        <v>8319.9599999999991</v>
      </c>
      <c r="BU326" s="26">
        <v>24767.16</v>
      </c>
      <c r="BV326" s="26">
        <v>14780.04</v>
      </c>
      <c r="BW326" s="26">
        <v>0</v>
      </c>
      <c r="BX326" s="26">
        <v>5387.4</v>
      </c>
      <c r="BY326" s="26">
        <v>13776.12</v>
      </c>
      <c r="BZ326" s="26">
        <v>4510.4399999999996</v>
      </c>
      <c r="CA326" s="26">
        <v>15925.44</v>
      </c>
      <c r="CB326" s="26">
        <v>16943.16</v>
      </c>
      <c r="CC326" s="26">
        <v>15662.76</v>
      </c>
      <c r="CD326" s="26">
        <v>9128.52</v>
      </c>
      <c r="CE326" s="26">
        <v>24807.119999999999</v>
      </c>
      <c r="CF326" s="7"/>
      <c r="CG326" s="7"/>
      <c r="CH326" s="26">
        <v>22424.04</v>
      </c>
      <c r="CI326" s="26">
        <v>10573.17</v>
      </c>
    </row>
    <row r="327" spans="1:87" s="1" customFormat="1" ht="13">
      <c r="A327" s="8">
        <v>700</v>
      </c>
      <c r="B327" s="10">
        <v>325</v>
      </c>
      <c r="C327" s="8">
        <v>5105010127.1009998</v>
      </c>
      <c r="D327" s="7" t="s">
        <v>716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26">
        <v>350068.56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26">
        <v>3048</v>
      </c>
      <c r="BP327" s="7"/>
      <c r="BQ327" s="7"/>
      <c r="BR327" s="7"/>
      <c r="BS327" s="7"/>
      <c r="BT327" s="7"/>
      <c r="BU327" s="26">
        <v>0</v>
      </c>
      <c r="BV327" s="7"/>
      <c r="BW327" s="7"/>
      <c r="BX327" s="7"/>
      <c r="BY327" s="7"/>
      <c r="BZ327" s="7"/>
      <c r="CA327" s="7"/>
      <c r="CB327" s="7"/>
      <c r="CC327" s="7"/>
      <c r="CD327" s="7"/>
      <c r="CE327" s="26">
        <v>17324.52</v>
      </c>
      <c r="CF327" s="7"/>
      <c r="CG327" s="7"/>
      <c r="CH327" s="26">
        <v>29676.36</v>
      </c>
      <c r="CI327" s="7"/>
    </row>
    <row r="328" spans="1:87" s="1" customFormat="1">
      <c r="A328" s="8">
        <v>701</v>
      </c>
      <c r="B328" s="9">
        <v>326</v>
      </c>
      <c r="C328" s="8">
        <v>5105010129.1009998</v>
      </c>
      <c r="D328" s="7" t="s">
        <v>717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</row>
    <row r="329" spans="1:87" s="1" customFormat="1">
      <c r="A329" s="8">
        <v>702</v>
      </c>
      <c r="B329" s="9">
        <v>327</v>
      </c>
      <c r="C329" s="8">
        <v>5105010131.1009998</v>
      </c>
      <c r="D329" s="7" t="s">
        <v>718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26">
        <v>4444.8</v>
      </c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26">
        <v>145.80000000000001</v>
      </c>
      <c r="BP329" s="7"/>
      <c r="BQ329" s="7"/>
      <c r="BR329" s="7"/>
      <c r="BS329" s="26">
        <v>194.4</v>
      </c>
      <c r="BT329" s="26">
        <v>1856.64</v>
      </c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</row>
    <row r="330" spans="1:87" s="1" customFormat="1" ht="13">
      <c r="A330" s="8">
        <v>703</v>
      </c>
      <c r="B330" s="10">
        <v>328</v>
      </c>
      <c r="C330" s="8">
        <v>5105010133.1009998</v>
      </c>
      <c r="D330" s="7" t="s">
        <v>719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</row>
    <row r="331" spans="1:87" s="1" customFormat="1">
      <c r="A331" s="8">
        <v>704</v>
      </c>
      <c r="B331" s="9">
        <v>329</v>
      </c>
      <c r="C331" s="8">
        <v>5105010135.1009998</v>
      </c>
      <c r="D331" s="7" t="s">
        <v>720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</row>
    <row r="332" spans="1:87" s="1" customFormat="1">
      <c r="A332" s="8">
        <v>705</v>
      </c>
      <c r="B332" s="9">
        <v>330</v>
      </c>
      <c r="C332" s="8">
        <v>5105010137.1009998</v>
      </c>
      <c r="D332" s="7" t="s">
        <v>721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</row>
    <row r="333" spans="1:87" s="1" customFormat="1" ht="13">
      <c r="A333" s="8">
        <v>706</v>
      </c>
      <c r="B333" s="10">
        <v>331</v>
      </c>
      <c r="C333" s="8">
        <v>5105010139.1009998</v>
      </c>
      <c r="D333" s="7" t="s">
        <v>722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</row>
    <row r="334" spans="1:87" s="1" customFormat="1">
      <c r="A334" s="8">
        <v>707</v>
      </c>
      <c r="B334" s="9">
        <v>332</v>
      </c>
      <c r="C334" s="8">
        <v>5105010148.1009998</v>
      </c>
      <c r="D334" s="7" t="s">
        <v>723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</row>
    <row r="335" spans="1:87" s="1" customFormat="1">
      <c r="A335" s="8">
        <v>708</v>
      </c>
      <c r="B335" s="9">
        <v>333</v>
      </c>
      <c r="C335" s="8">
        <v>5105010149.1020002</v>
      </c>
      <c r="D335" s="7" t="s">
        <v>724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</row>
    <row r="336" spans="1:87" s="1" customFormat="1" ht="13">
      <c r="A336" s="8">
        <v>709</v>
      </c>
      <c r="B336" s="10">
        <v>334</v>
      </c>
      <c r="C336" s="8">
        <v>5105010158.1009998</v>
      </c>
      <c r="D336" s="7" t="s">
        <v>725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</row>
    <row r="337" spans="1:87" s="1" customFormat="1">
      <c r="A337" s="8">
        <v>710</v>
      </c>
      <c r="B337" s="9">
        <v>335</v>
      </c>
      <c r="C337" s="8">
        <v>5105010160.1009998</v>
      </c>
      <c r="D337" s="7" t="s">
        <v>726</v>
      </c>
      <c r="E337" s="7"/>
      <c r="F337" s="7"/>
      <c r="G337" s="26">
        <v>36800.160000000003</v>
      </c>
      <c r="H337" s="7"/>
      <c r="I337" s="7"/>
      <c r="J337" s="26">
        <v>4599.96</v>
      </c>
      <c r="K337" s="7"/>
      <c r="L337" s="7"/>
      <c r="M337" s="7"/>
      <c r="N337" s="26">
        <v>9008.8799999999992</v>
      </c>
      <c r="O337" s="7"/>
      <c r="P337" s="26">
        <v>12000</v>
      </c>
      <c r="Q337" s="7"/>
      <c r="R337" s="26">
        <v>30800.04</v>
      </c>
      <c r="S337" s="7"/>
      <c r="T337" s="7"/>
      <c r="U337" s="26">
        <v>25288.799999999999</v>
      </c>
      <c r="V337" s="26">
        <v>10384.08</v>
      </c>
      <c r="W337" s="7"/>
      <c r="X337" s="7"/>
      <c r="Y337" s="7"/>
      <c r="Z337" s="7"/>
      <c r="AA337" s="7"/>
      <c r="AB337" s="7"/>
      <c r="AC337" s="7"/>
      <c r="AD337" s="26">
        <v>22000</v>
      </c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</row>
    <row r="338" spans="1:87" s="1" customFormat="1">
      <c r="A338" s="8">
        <v>711</v>
      </c>
      <c r="B338" s="9">
        <v>336</v>
      </c>
      <c r="C338" s="8">
        <v>5105010160.1020002</v>
      </c>
      <c r="D338" s="7" t="s">
        <v>727</v>
      </c>
      <c r="E338" s="7"/>
      <c r="F338" s="7"/>
      <c r="G338" s="7"/>
      <c r="H338" s="7"/>
      <c r="I338" s="7"/>
      <c r="J338" s="26">
        <v>1680</v>
      </c>
      <c r="K338" s="7"/>
      <c r="L338" s="7"/>
      <c r="M338" s="7"/>
      <c r="N338" s="26">
        <v>5919.03</v>
      </c>
      <c r="O338" s="7"/>
      <c r="P338" s="26">
        <v>127628.04</v>
      </c>
      <c r="Q338" s="7"/>
      <c r="R338" s="7"/>
      <c r="S338" s="7"/>
      <c r="T338" s="7"/>
      <c r="U338" s="26">
        <v>100880.04</v>
      </c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26">
        <v>3600</v>
      </c>
      <c r="BR338" s="26">
        <v>19359.96</v>
      </c>
      <c r="BS338" s="26">
        <v>3999.96</v>
      </c>
      <c r="BT338" s="7"/>
      <c r="BU338" s="7"/>
      <c r="BV338" s="7"/>
      <c r="BW338" s="26">
        <v>3600</v>
      </c>
      <c r="BX338" s="7"/>
      <c r="BY338" s="7"/>
      <c r="BZ338" s="26">
        <v>11103.96</v>
      </c>
      <c r="CA338" s="26">
        <v>5628</v>
      </c>
      <c r="CB338" s="7"/>
      <c r="CC338" s="7"/>
      <c r="CD338" s="26">
        <v>552</v>
      </c>
      <c r="CE338" s="26">
        <v>28800</v>
      </c>
      <c r="CF338" s="7"/>
      <c r="CG338" s="26">
        <v>3945.96</v>
      </c>
      <c r="CH338" s="26">
        <v>3600</v>
      </c>
      <c r="CI338" s="7"/>
    </row>
    <row r="339" spans="1:87" s="1" customFormat="1" ht="13">
      <c r="A339" s="8">
        <v>712</v>
      </c>
      <c r="B339" s="10">
        <v>337</v>
      </c>
      <c r="C339" s="8">
        <v>5105010160.1029997</v>
      </c>
      <c r="D339" s="7" t="s">
        <v>728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26">
        <v>5600.04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26">
        <v>3972.6</v>
      </c>
      <c r="BA339" s="7"/>
      <c r="BB339" s="26">
        <v>800.64</v>
      </c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26">
        <v>1780.8</v>
      </c>
      <c r="CA339" s="26">
        <v>1200</v>
      </c>
      <c r="CB339" s="26">
        <v>19419.96</v>
      </c>
      <c r="CC339" s="7"/>
      <c r="CD339" s="26">
        <v>6980.04</v>
      </c>
      <c r="CE339" s="7"/>
      <c r="CF339" s="7"/>
      <c r="CG339" s="26">
        <v>2600.04</v>
      </c>
      <c r="CH339" s="7"/>
      <c r="CI339" s="7"/>
    </row>
    <row r="340" spans="1:87" s="1" customFormat="1">
      <c r="A340" s="8">
        <v>713</v>
      </c>
      <c r="B340" s="9">
        <v>338</v>
      </c>
      <c r="C340" s="8">
        <v>5105010160.1040001</v>
      </c>
      <c r="D340" s="7" t="s">
        <v>729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26">
        <v>33880.080000000002</v>
      </c>
      <c r="P340" s="26">
        <v>19434.36</v>
      </c>
      <c r="Q340" s="26">
        <v>2971.08</v>
      </c>
      <c r="R340" s="7"/>
      <c r="S340" s="7"/>
      <c r="T340" s="7"/>
      <c r="U340" s="7"/>
      <c r="V340" s="7"/>
      <c r="W340" s="26">
        <v>8012.04</v>
      </c>
      <c r="X340" s="26">
        <v>19031.25</v>
      </c>
      <c r="Y340" s="26">
        <v>74350.33</v>
      </c>
      <c r="Z340" s="26">
        <v>42032.1</v>
      </c>
      <c r="AA340" s="26">
        <v>27518.9</v>
      </c>
      <c r="AB340" s="26">
        <v>214338.88</v>
      </c>
      <c r="AC340" s="26">
        <v>9492.67</v>
      </c>
      <c r="AD340" s="26">
        <v>38963.160000000003</v>
      </c>
      <c r="AE340" s="26">
        <v>106586.66</v>
      </c>
      <c r="AF340" s="26">
        <v>29600.01</v>
      </c>
      <c r="AG340" s="26">
        <v>1739.44</v>
      </c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26">
        <v>1666.68</v>
      </c>
      <c r="AZ340" s="26">
        <v>11462.04</v>
      </c>
      <c r="BA340" s="7"/>
      <c r="BB340" s="7"/>
      <c r="BC340" s="26">
        <v>733.32</v>
      </c>
      <c r="BD340" s="7"/>
      <c r="BE340" s="7"/>
      <c r="BF340" s="7"/>
      <c r="BG340" s="7"/>
      <c r="BH340" s="7"/>
      <c r="BI340" s="26">
        <v>8226.7199999999993</v>
      </c>
      <c r="BJ340" s="7"/>
      <c r="BK340" s="7"/>
      <c r="BL340" s="7"/>
      <c r="BM340" s="7"/>
      <c r="BN340" s="7"/>
      <c r="BO340" s="26">
        <v>31533.360000000001</v>
      </c>
      <c r="BP340" s="7"/>
      <c r="BQ340" s="26">
        <v>8600.0400000000009</v>
      </c>
      <c r="BR340" s="26">
        <v>5333.28</v>
      </c>
      <c r="BS340" s="7"/>
      <c r="BT340" s="7"/>
      <c r="BU340" s="26">
        <v>2666.64</v>
      </c>
      <c r="BV340" s="7"/>
      <c r="BW340" s="26">
        <v>9999.9599999999991</v>
      </c>
      <c r="BX340" s="26">
        <v>3033.33</v>
      </c>
      <c r="BY340" s="7"/>
      <c r="BZ340" s="26">
        <v>6613.32</v>
      </c>
      <c r="CA340" s="7"/>
      <c r="CB340" s="26">
        <v>2133.36</v>
      </c>
      <c r="CC340" s="7"/>
      <c r="CD340" s="26">
        <v>5503.68</v>
      </c>
      <c r="CE340" s="7"/>
      <c r="CF340" s="7"/>
      <c r="CG340" s="7"/>
      <c r="CH340" s="7"/>
      <c r="CI340" s="26">
        <v>27442.22</v>
      </c>
    </row>
    <row r="341" spans="1:87" s="1" customFormat="1">
      <c r="A341" s="8">
        <v>714</v>
      </c>
      <c r="B341" s="9">
        <v>339</v>
      </c>
      <c r="C341" s="8">
        <v>5105010160.1049995</v>
      </c>
      <c r="D341" s="7" t="s">
        <v>730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26">
        <v>4931.28</v>
      </c>
      <c r="CD341" s="7"/>
      <c r="CE341" s="7"/>
      <c r="CF341" s="7"/>
      <c r="CG341" s="7"/>
      <c r="CH341" s="7"/>
      <c r="CI341" s="7"/>
    </row>
    <row r="342" spans="1:87" s="1" customFormat="1" ht="13">
      <c r="A342" s="8">
        <v>715</v>
      </c>
      <c r="B342" s="10">
        <v>340</v>
      </c>
      <c r="C342" s="8">
        <v>5105010160.1059999</v>
      </c>
      <c r="D342" s="7" t="s">
        <v>731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</row>
    <row r="343" spans="1:87" s="1" customFormat="1">
      <c r="A343" s="8">
        <v>716</v>
      </c>
      <c r="B343" s="9">
        <v>341</v>
      </c>
      <c r="C343" s="8">
        <v>5105010160.1070004</v>
      </c>
      <c r="D343" s="7" t="s">
        <v>732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</row>
    <row r="344" spans="1:87" s="1" customFormat="1">
      <c r="A344" s="8">
        <v>717</v>
      </c>
      <c r="B344" s="9">
        <v>342</v>
      </c>
      <c r="C344" s="8">
        <v>5105010160.1079998</v>
      </c>
      <c r="D344" s="7" t="s">
        <v>733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26">
        <v>48.36</v>
      </c>
      <c r="CA344" s="7"/>
      <c r="CB344" s="7"/>
      <c r="CC344" s="7"/>
      <c r="CD344" s="7"/>
      <c r="CE344" s="7"/>
      <c r="CF344" s="7"/>
      <c r="CG344" s="7"/>
      <c r="CH344" s="7"/>
      <c r="CI344" s="7"/>
    </row>
    <row r="345" spans="1:87" s="1" customFormat="1" ht="13">
      <c r="A345" s="8">
        <v>718</v>
      </c>
      <c r="B345" s="10">
        <v>343</v>
      </c>
      <c r="C345" s="8">
        <v>5105010160.1090002</v>
      </c>
      <c r="D345" s="7" t="s">
        <v>734</v>
      </c>
      <c r="E345" s="7"/>
      <c r="F345" s="26">
        <v>2000.04</v>
      </c>
      <c r="G345" s="7"/>
      <c r="H345" s="7"/>
      <c r="I345" s="7"/>
      <c r="J345" s="7"/>
      <c r="K345" s="7"/>
      <c r="L345" s="7"/>
      <c r="M345" s="7"/>
      <c r="N345" s="7"/>
      <c r="O345" s="26">
        <v>2000.04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26">
        <v>19599.96</v>
      </c>
      <c r="BV345" s="7"/>
      <c r="BW345" s="7"/>
      <c r="BX345" s="7"/>
      <c r="BY345" s="7"/>
      <c r="BZ345" s="7"/>
      <c r="CA345" s="26">
        <v>5426.64</v>
      </c>
      <c r="CB345" s="7"/>
      <c r="CC345" s="7"/>
      <c r="CD345" s="26">
        <v>5850</v>
      </c>
      <c r="CE345" s="7"/>
      <c r="CF345" s="7"/>
      <c r="CG345" s="7"/>
      <c r="CH345" s="26">
        <v>19600.439999999999</v>
      </c>
      <c r="CI345" s="7"/>
    </row>
    <row r="346" spans="1:87" s="1" customFormat="1">
      <c r="A346" s="8">
        <v>719</v>
      </c>
      <c r="B346" s="9">
        <v>344</v>
      </c>
      <c r="C346" s="8">
        <v>5105010161.1009998</v>
      </c>
      <c r="D346" s="7" t="s">
        <v>735</v>
      </c>
      <c r="E346" s="26">
        <v>6633.36</v>
      </c>
      <c r="F346" s="26">
        <v>12654.84</v>
      </c>
      <c r="G346" s="26">
        <v>7332</v>
      </c>
      <c r="H346" s="26">
        <v>17580</v>
      </c>
      <c r="I346" s="26">
        <v>1160.04</v>
      </c>
      <c r="J346" s="7"/>
      <c r="K346" s="7"/>
      <c r="L346" s="7"/>
      <c r="M346" s="7"/>
      <c r="N346" s="26">
        <v>9300</v>
      </c>
      <c r="O346" s="7"/>
      <c r="P346" s="26">
        <v>2166.7199999999998</v>
      </c>
      <c r="Q346" s="26">
        <v>2744</v>
      </c>
      <c r="R346" s="7"/>
      <c r="S346" s="26">
        <v>5100</v>
      </c>
      <c r="T346" s="7"/>
      <c r="U346" s="7"/>
      <c r="V346" s="26">
        <v>5000.04</v>
      </c>
      <c r="W346" s="7"/>
      <c r="X346" s="26">
        <v>21884.32</v>
      </c>
      <c r="Y346" s="26">
        <v>13987.5</v>
      </c>
      <c r="Z346" s="26">
        <v>79401.25</v>
      </c>
      <c r="AA346" s="26">
        <v>45816.72</v>
      </c>
      <c r="AB346" s="26">
        <v>39648</v>
      </c>
      <c r="AC346" s="26">
        <v>5810.04</v>
      </c>
      <c r="AD346" s="26">
        <v>31705.15</v>
      </c>
      <c r="AE346" s="26">
        <v>37433.83</v>
      </c>
      <c r="AF346" s="26">
        <v>8562.5</v>
      </c>
      <c r="AG346" s="26">
        <v>0</v>
      </c>
      <c r="AH346" s="26">
        <v>24562</v>
      </c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26">
        <v>13449.96</v>
      </c>
      <c r="AX346" s="26">
        <v>42787.56</v>
      </c>
      <c r="AY346" s="26">
        <v>9287.52</v>
      </c>
      <c r="AZ346" s="26">
        <v>76359.42</v>
      </c>
      <c r="BA346" s="26">
        <v>8251.2000000000007</v>
      </c>
      <c r="BB346" s="26">
        <v>19194.96</v>
      </c>
      <c r="BC346" s="26">
        <v>9680.01</v>
      </c>
      <c r="BD346" s="26">
        <v>16218.36</v>
      </c>
      <c r="BE346" s="26">
        <v>11312.52</v>
      </c>
      <c r="BF346" s="26">
        <v>8673.48</v>
      </c>
      <c r="BG346" s="26">
        <v>21306.12</v>
      </c>
      <c r="BH346" s="26">
        <v>7125</v>
      </c>
      <c r="BI346" s="26">
        <v>9895.7999999999993</v>
      </c>
      <c r="BJ346" s="26">
        <v>40402.68</v>
      </c>
      <c r="BK346" s="26">
        <v>31488.720000000001</v>
      </c>
      <c r="BL346" s="26">
        <v>32693.040000000001</v>
      </c>
      <c r="BM346" s="26">
        <v>9305.4</v>
      </c>
      <c r="BN346" s="26">
        <v>4125</v>
      </c>
      <c r="BO346" s="26">
        <v>10366.08</v>
      </c>
      <c r="BP346" s="7"/>
      <c r="BQ346" s="26">
        <v>5464.92</v>
      </c>
      <c r="BR346" s="26">
        <v>10750.56</v>
      </c>
      <c r="BS346" s="26">
        <v>9550.08</v>
      </c>
      <c r="BT346" s="26">
        <v>1387.56</v>
      </c>
      <c r="BU346" s="26">
        <v>6198.84</v>
      </c>
      <c r="BV346" s="26">
        <v>9305.4</v>
      </c>
      <c r="BW346" s="7"/>
      <c r="BX346" s="26">
        <v>21905.41</v>
      </c>
      <c r="BY346" s="26">
        <v>14798.88</v>
      </c>
      <c r="BZ346" s="26">
        <v>20062.560000000001</v>
      </c>
      <c r="CA346" s="26">
        <v>34399.69</v>
      </c>
      <c r="CB346" s="26">
        <v>23506.2</v>
      </c>
      <c r="CC346" s="26">
        <v>37737.599999999999</v>
      </c>
      <c r="CD346" s="26">
        <v>14934.46</v>
      </c>
      <c r="CE346" s="7"/>
      <c r="CF346" s="7"/>
      <c r="CG346" s="26">
        <v>22469.119999999999</v>
      </c>
      <c r="CH346" s="26">
        <v>9999.9599999999991</v>
      </c>
      <c r="CI346" s="26">
        <v>53604.17</v>
      </c>
    </row>
    <row r="347" spans="1:87" s="1" customFormat="1">
      <c r="A347" s="8">
        <v>720</v>
      </c>
      <c r="B347" s="9">
        <v>345</v>
      </c>
      <c r="C347" s="8">
        <v>5105010161.1020002</v>
      </c>
      <c r="D347" s="7" t="s">
        <v>736</v>
      </c>
      <c r="E347" s="26">
        <v>80249.95</v>
      </c>
      <c r="F347" s="7"/>
      <c r="G347" s="7"/>
      <c r="H347" s="7"/>
      <c r="I347" s="7"/>
      <c r="J347" s="7"/>
      <c r="K347" s="7"/>
      <c r="L347" s="26">
        <v>130950</v>
      </c>
      <c r="M347" s="7"/>
      <c r="N347" s="26">
        <v>1973.01</v>
      </c>
      <c r="O347" s="7"/>
      <c r="P347" s="26">
        <v>114200.04</v>
      </c>
      <c r="Q347" s="26">
        <v>11300.04</v>
      </c>
      <c r="R347" s="7"/>
      <c r="S347" s="26">
        <v>13699.55</v>
      </c>
      <c r="T347" s="7"/>
      <c r="U347" s="7"/>
      <c r="V347" s="26">
        <v>19729</v>
      </c>
      <c r="W347" s="7"/>
      <c r="X347" s="7"/>
      <c r="Y347" s="7"/>
      <c r="Z347" s="26">
        <v>30332.25</v>
      </c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26">
        <v>10200</v>
      </c>
      <c r="BC347" s="7"/>
      <c r="BD347" s="7"/>
      <c r="BE347" s="7"/>
      <c r="BF347" s="7"/>
      <c r="BG347" s="7"/>
      <c r="BH347" s="26">
        <v>10200</v>
      </c>
      <c r="BI347" s="7"/>
      <c r="BJ347" s="7"/>
      <c r="BK347" s="7"/>
      <c r="BL347" s="7"/>
      <c r="BM347" s="7"/>
      <c r="BN347" s="7"/>
      <c r="BO347" s="7"/>
      <c r="BP347" s="7"/>
      <c r="BQ347" s="26">
        <v>0</v>
      </c>
      <c r="BR347" s="7"/>
      <c r="BS347" s="7"/>
      <c r="BT347" s="26">
        <v>14743.32</v>
      </c>
      <c r="BU347" s="7"/>
      <c r="BV347" s="26">
        <v>0</v>
      </c>
      <c r="BW347" s="26">
        <v>14743.44</v>
      </c>
      <c r="BX347" s="7"/>
      <c r="BY347" s="7"/>
      <c r="BZ347" s="7"/>
      <c r="CA347" s="7"/>
      <c r="CB347" s="26">
        <v>10200</v>
      </c>
      <c r="CC347" s="26">
        <v>10200</v>
      </c>
      <c r="CD347" s="7"/>
      <c r="CE347" s="7"/>
      <c r="CF347" s="7"/>
      <c r="CG347" s="7"/>
      <c r="CH347" s="26">
        <v>14743.44</v>
      </c>
      <c r="CI347" s="7"/>
    </row>
    <row r="348" spans="1:87" s="1" customFormat="1" ht="13">
      <c r="A348" s="8">
        <v>721</v>
      </c>
      <c r="B348" s="10">
        <v>346</v>
      </c>
      <c r="C348" s="8">
        <v>5105010161.1029997</v>
      </c>
      <c r="D348" s="7" t="s">
        <v>737</v>
      </c>
      <c r="E348" s="26">
        <v>1666.68</v>
      </c>
      <c r="F348" s="7"/>
      <c r="G348" s="7"/>
      <c r="H348" s="7"/>
      <c r="I348" s="7"/>
      <c r="J348" s="26">
        <v>9750</v>
      </c>
      <c r="K348" s="26">
        <v>3002.22</v>
      </c>
      <c r="L348" s="7"/>
      <c r="M348" s="7"/>
      <c r="N348" s="26">
        <v>10399.92</v>
      </c>
      <c r="O348" s="7"/>
      <c r="P348" s="7"/>
      <c r="Q348" s="7"/>
      <c r="R348" s="7"/>
      <c r="S348" s="26">
        <v>1250.04</v>
      </c>
      <c r="T348" s="7"/>
      <c r="U348" s="26">
        <v>48699.19</v>
      </c>
      <c r="V348" s="26">
        <v>449.17</v>
      </c>
      <c r="W348" s="7"/>
      <c r="X348" s="26">
        <v>2933.37</v>
      </c>
      <c r="Y348" s="26">
        <v>931</v>
      </c>
      <c r="Z348" s="7"/>
      <c r="AA348" s="26">
        <v>2666.67</v>
      </c>
      <c r="AB348" s="7"/>
      <c r="AC348" s="26">
        <v>155.63999999999999</v>
      </c>
      <c r="AD348" s="7"/>
      <c r="AE348" s="7"/>
      <c r="AF348" s="26">
        <v>469</v>
      </c>
      <c r="AG348" s="26">
        <v>0</v>
      </c>
      <c r="AH348" s="26">
        <v>6585.67</v>
      </c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26">
        <v>21950.400000000001</v>
      </c>
      <c r="AX348" s="26">
        <v>5600.04</v>
      </c>
      <c r="AY348" s="26">
        <v>2000</v>
      </c>
      <c r="AZ348" s="7"/>
      <c r="BA348" s="26">
        <v>3220</v>
      </c>
      <c r="BB348" s="26">
        <v>17952</v>
      </c>
      <c r="BC348" s="26">
        <v>22022.28</v>
      </c>
      <c r="BD348" s="7"/>
      <c r="BE348" s="26">
        <v>3343.06</v>
      </c>
      <c r="BF348" s="26">
        <v>2208.29</v>
      </c>
      <c r="BG348" s="7"/>
      <c r="BH348" s="26">
        <v>211.75</v>
      </c>
      <c r="BI348" s="26">
        <v>5810</v>
      </c>
      <c r="BJ348" s="26">
        <v>20048.28</v>
      </c>
      <c r="BK348" s="26">
        <v>25482.5</v>
      </c>
      <c r="BL348" s="26">
        <v>1748.04</v>
      </c>
      <c r="BM348" s="7"/>
      <c r="BN348" s="7"/>
      <c r="BO348" s="26">
        <v>0</v>
      </c>
      <c r="BP348" s="7"/>
      <c r="BQ348" s="7"/>
      <c r="BR348" s="7"/>
      <c r="BS348" s="7"/>
      <c r="BT348" s="7"/>
      <c r="BU348" s="7"/>
      <c r="BV348" s="7"/>
      <c r="BW348" s="7"/>
      <c r="BX348" s="26">
        <v>3853.68</v>
      </c>
      <c r="BY348" s="7"/>
      <c r="BZ348" s="26">
        <v>427.32</v>
      </c>
      <c r="CA348" s="26">
        <v>12000</v>
      </c>
      <c r="CB348" s="7"/>
      <c r="CC348" s="7"/>
      <c r="CD348" s="26">
        <v>616.20000000000005</v>
      </c>
      <c r="CE348" s="7"/>
      <c r="CF348" s="7"/>
      <c r="CG348" s="26">
        <v>3300</v>
      </c>
      <c r="CH348" s="7"/>
      <c r="CI348" s="7"/>
    </row>
    <row r="349" spans="1:87" s="1" customFormat="1">
      <c r="A349" s="8">
        <v>722</v>
      </c>
      <c r="B349" s="9">
        <v>347</v>
      </c>
      <c r="C349" s="8">
        <v>5105010161.1040001</v>
      </c>
      <c r="D349" s="7" t="s">
        <v>738</v>
      </c>
      <c r="E349" s="26">
        <v>15417.96</v>
      </c>
      <c r="F349" s="7"/>
      <c r="G349" s="7"/>
      <c r="H349" s="7"/>
      <c r="I349" s="7"/>
      <c r="J349" s="26">
        <v>1166.3900000000001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26">
        <v>8250.7099999999991</v>
      </c>
      <c r="AA349" s="7"/>
      <c r="AB349" s="26">
        <v>3324</v>
      </c>
      <c r="AC349" s="7"/>
      <c r="AD349" s="26">
        <v>3200</v>
      </c>
      <c r="AE349" s="26">
        <v>1271.7</v>
      </c>
      <c r="AF349" s="7"/>
      <c r="AG349" s="26">
        <v>0</v>
      </c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26">
        <v>2065</v>
      </c>
      <c r="BA349" s="26">
        <v>996</v>
      </c>
      <c r="BB349" s="26">
        <v>1200</v>
      </c>
      <c r="BC349" s="7"/>
      <c r="BD349" s="26">
        <v>1260</v>
      </c>
      <c r="BE349" s="26">
        <v>675</v>
      </c>
      <c r="BF349" s="7"/>
      <c r="BG349" s="7"/>
      <c r="BH349" s="7"/>
      <c r="BI349" s="26">
        <v>9193.2000000000007</v>
      </c>
      <c r="BJ349" s="26">
        <v>4029.7</v>
      </c>
      <c r="BK349" s="26">
        <v>90</v>
      </c>
      <c r="BL349" s="7"/>
      <c r="BM349" s="7"/>
      <c r="BN349" s="7"/>
      <c r="BO349" s="7"/>
      <c r="BP349" s="7"/>
      <c r="BQ349" s="7"/>
      <c r="BR349" s="26">
        <v>0</v>
      </c>
      <c r="BS349" s="7"/>
      <c r="BT349" s="26">
        <v>1998</v>
      </c>
      <c r="BU349" s="7"/>
      <c r="BV349" s="7"/>
      <c r="BW349" s="7"/>
      <c r="BX349" s="26">
        <v>938.17</v>
      </c>
      <c r="BY349" s="26">
        <v>2780.04</v>
      </c>
      <c r="BZ349" s="7"/>
      <c r="CA349" s="26">
        <v>3138.31</v>
      </c>
      <c r="CB349" s="26">
        <v>13415.64</v>
      </c>
      <c r="CC349" s="7"/>
      <c r="CD349" s="26">
        <v>1299.96</v>
      </c>
      <c r="CE349" s="7"/>
      <c r="CF349" s="26">
        <v>3283.32</v>
      </c>
      <c r="CG349" s="7"/>
      <c r="CH349" s="7"/>
      <c r="CI349" s="7"/>
    </row>
    <row r="350" spans="1:87" s="1" customFormat="1">
      <c r="A350" s="8">
        <v>723</v>
      </c>
      <c r="B350" s="9">
        <v>348</v>
      </c>
      <c r="C350" s="8">
        <v>5105010161.1049995</v>
      </c>
      <c r="D350" s="7" t="s">
        <v>739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26">
        <v>1647.5</v>
      </c>
      <c r="AE350" s="26">
        <v>816.67</v>
      </c>
      <c r="AF350" s="26">
        <v>2374</v>
      </c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26">
        <v>0</v>
      </c>
      <c r="BR350" s="7"/>
      <c r="BS350" s="7"/>
      <c r="BT350" s="7"/>
      <c r="BU350" s="7"/>
      <c r="BV350" s="7"/>
      <c r="BW350" s="7"/>
      <c r="BX350" s="26">
        <v>1037.5</v>
      </c>
      <c r="BY350" s="7"/>
      <c r="BZ350" s="7"/>
      <c r="CA350" s="26">
        <v>353.16</v>
      </c>
      <c r="CB350" s="7"/>
      <c r="CC350" s="7"/>
      <c r="CD350" s="7"/>
      <c r="CE350" s="7"/>
      <c r="CF350" s="7"/>
      <c r="CG350" s="7"/>
      <c r="CH350" s="7"/>
      <c r="CI350" s="7"/>
    </row>
    <row r="351" spans="1:87" s="1" customFormat="1" ht="13">
      <c r="A351" s="8">
        <v>724</v>
      </c>
      <c r="B351" s="10">
        <v>349</v>
      </c>
      <c r="C351" s="8">
        <v>5105010161.1059999</v>
      </c>
      <c r="D351" s="7" t="s">
        <v>740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</row>
    <row r="352" spans="1:87" s="1" customFormat="1">
      <c r="A352" s="8">
        <v>725</v>
      </c>
      <c r="B352" s="9">
        <v>350</v>
      </c>
      <c r="C352" s="8">
        <v>5105010161.1070004</v>
      </c>
      <c r="D352" s="7" t="s">
        <v>741</v>
      </c>
      <c r="E352" s="26">
        <v>62317.75</v>
      </c>
      <c r="F352" s="26">
        <v>24741.360000000001</v>
      </c>
      <c r="G352" s="26">
        <v>140429.76000000001</v>
      </c>
      <c r="H352" s="26">
        <v>95709.17</v>
      </c>
      <c r="I352" s="26">
        <v>15290.04</v>
      </c>
      <c r="J352" s="26">
        <v>17385.669999999998</v>
      </c>
      <c r="K352" s="26">
        <v>39860.04</v>
      </c>
      <c r="L352" s="26">
        <v>15750</v>
      </c>
      <c r="M352" s="7"/>
      <c r="N352" s="7"/>
      <c r="O352" s="26">
        <v>64632</v>
      </c>
      <c r="P352" s="7"/>
      <c r="Q352" s="26">
        <v>13749.96</v>
      </c>
      <c r="R352" s="26">
        <v>78398.740000000005</v>
      </c>
      <c r="S352" s="7"/>
      <c r="T352" s="26">
        <v>5820</v>
      </c>
      <c r="U352" s="7"/>
      <c r="V352" s="26">
        <v>52929.72</v>
      </c>
      <c r="W352" s="26">
        <v>28258.240000000002</v>
      </c>
      <c r="X352" s="26">
        <v>129660.92</v>
      </c>
      <c r="Y352" s="26">
        <v>262677.28999999998</v>
      </c>
      <c r="Z352" s="26">
        <v>100415.96</v>
      </c>
      <c r="AA352" s="26">
        <v>165157.09</v>
      </c>
      <c r="AB352" s="26">
        <v>110612.29</v>
      </c>
      <c r="AC352" s="26">
        <v>43352.39</v>
      </c>
      <c r="AD352" s="26">
        <v>100373.43</v>
      </c>
      <c r="AE352" s="26">
        <v>83928.1</v>
      </c>
      <c r="AF352" s="26">
        <v>87062.34</v>
      </c>
      <c r="AG352" s="26">
        <v>2433.33</v>
      </c>
      <c r="AH352" s="26">
        <v>70513.59</v>
      </c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26">
        <v>7113.24</v>
      </c>
      <c r="AX352" s="7"/>
      <c r="AY352" s="26">
        <v>2479.92</v>
      </c>
      <c r="AZ352" s="26">
        <v>2083.84</v>
      </c>
      <c r="BA352" s="7"/>
      <c r="BB352" s="26">
        <v>3220.44</v>
      </c>
      <c r="BC352" s="7"/>
      <c r="BD352" s="26">
        <v>12655.8</v>
      </c>
      <c r="BE352" s="26">
        <v>11484.8</v>
      </c>
      <c r="BF352" s="26">
        <v>4700.16</v>
      </c>
      <c r="BG352" s="26">
        <v>213.32</v>
      </c>
      <c r="BH352" s="26">
        <v>3061.7</v>
      </c>
      <c r="BI352" s="26">
        <v>9834.24</v>
      </c>
      <c r="BJ352" s="26">
        <v>5426.2</v>
      </c>
      <c r="BK352" s="26">
        <v>3649.68</v>
      </c>
      <c r="BL352" s="7"/>
      <c r="BM352" s="26">
        <v>6428.04</v>
      </c>
      <c r="BN352" s="26">
        <v>8283</v>
      </c>
      <c r="BO352" s="26">
        <v>14779.92</v>
      </c>
      <c r="BP352" s="7"/>
      <c r="BQ352" s="26">
        <v>7739.88</v>
      </c>
      <c r="BR352" s="26">
        <v>0</v>
      </c>
      <c r="BS352" s="26">
        <v>2749.15</v>
      </c>
      <c r="BT352" s="26">
        <v>8742.84</v>
      </c>
      <c r="BU352" s="7"/>
      <c r="BV352" s="26">
        <v>6428.04</v>
      </c>
      <c r="BW352" s="7"/>
      <c r="BX352" s="26">
        <v>67628.72</v>
      </c>
      <c r="BY352" s="26">
        <v>25478.52</v>
      </c>
      <c r="BZ352" s="26">
        <v>107192.88</v>
      </c>
      <c r="CA352" s="26">
        <v>97621.440000000002</v>
      </c>
      <c r="CB352" s="26">
        <v>23421.360000000001</v>
      </c>
      <c r="CC352" s="26">
        <v>118326.6</v>
      </c>
      <c r="CD352" s="26">
        <v>50878.74</v>
      </c>
      <c r="CE352" s="26">
        <v>2571.48</v>
      </c>
      <c r="CF352" s="26">
        <v>47179.92</v>
      </c>
      <c r="CG352" s="26">
        <v>222.72</v>
      </c>
      <c r="CH352" s="7"/>
      <c r="CI352" s="26">
        <v>65558.559999999998</v>
      </c>
    </row>
    <row r="353" spans="1:87" s="1" customFormat="1">
      <c r="A353" s="8">
        <v>726</v>
      </c>
      <c r="B353" s="9">
        <v>351</v>
      </c>
      <c r="C353" s="8">
        <v>5105010161.1079998</v>
      </c>
      <c r="D353" s="7" t="s">
        <v>742</v>
      </c>
      <c r="E353" s="26">
        <v>27621.96</v>
      </c>
      <c r="F353" s="26">
        <v>7333.32</v>
      </c>
      <c r="G353" s="7"/>
      <c r="H353" s="7"/>
      <c r="I353" s="26">
        <v>10722.92</v>
      </c>
      <c r="J353" s="7"/>
      <c r="K353" s="7"/>
      <c r="L353" s="26">
        <v>7914.96</v>
      </c>
      <c r="M353" s="26">
        <v>6633.36</v>
      </c>
      <c r="N353" s="7"/>
      <c r="O353" s="26">
        <v>6644.48</v>
      </c>
      <c r="P353" s="26">
        <v>27829.97</v>
      </c>
      <c r="Q353" s="26">
        <v>11883.24</v>
      </c>
      <c r="R353" s="26">
        <v>19905.86</v>
      </c>
      <c r="S353" s="26">
        <v>12011.04</v>
      </c>
      <c r="T353" s="26">
        <v>995.01</v>
      </c>
      <c r="U353" s="7"/>
      <c r="V353" s="7"/>
      <c r="W353" s="7"/>
      <c r="X353" s="26">
        <v>9030.56</v>
      </c>
      <c r="Y353" s="26">
        <v>18775.560000000001</v>
      </c>
      <c r="Z353" s="26">
        <v>37481.29</v>
      </c>
      <c r="AA353" s="26">
        <v>10000</v>
      </c>
      <c r="AB353" s="26">
        <v>35322.28</v>
      </c>
      <c r="AC353" s="7"/>
      <c r="AD353" s="26">
        <v>3111.11</v>
      </c>
      <c r="AE353" s="26">
        <v>4381.67</v>
      </c>
      <c r="AF353" s="26">
        <v>7132.78</v>
      </c>
      <c r="AG353" s="26">
        <v>1144.72</v>
      </c>
      <c r="AH353" s="26">
        <v>16866.66</v>
      </c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26">
        <v>4888.8999999999996</v>
      </c>
      <c r="AY353" s="26">
        <v>1260</v>
      </c>
      <c r="AZ353" s="26">
        <v>29275</v>
      </c>
      <c r="BA353" s="7"/>
      <c r="BB353" s="26">
        <v>3888.92</v>
      </c>
      <c r="BC353" s="26">
        <v>13950</v>
      </c>
      <c r="BD353" s="26">
        <v>5829.4</v>
      </c>
      <c r="BE353" s="26">
        <v>2833.32</v>
      </c>
      <c r="BF353" s="26">
        <v>5900.04</v>
      </c>
      <c r="BG353" s="7"/>
      <c r="BH353" s="26">
        <v>5666.64</v>
      </c>
      <c r="BI353" s="26">
        <v>2430.5500000000002</v>
      </c>
      <c r="BJ353" s="26">
        <v>16337.78</v>
      </c>
      <c r="BK353" s="7"/>
      <c r="BL353" s="7"/>
      <c r="BM353" s="26">
        <v>0</v>
      </c>
      <c r="BN353" s="7"/>
      <c r="BO353" s="7"/>
      <c r="BP353" s="7"/>
      <c r="BQ353" s="7"/>
      <c r="BR353" s="7"/>
      <c r="BS353" s="26">
        <v>14300.04</v>
      </c>
      <c r="BT353" s="7"/>
      <c r="BU353" s="26">
        <v>14000.04</v>
      </c>
      <c r="BV353" s="26">
        <v>11033.28</v>
      </c>
      <c r="BW353" s="7"/>
      <c r="BX353" s="26">
        <v>277.5</v>
      </c>
      <c r="BY353" s="26">
        <v>545.64</v>
      </c>
      <c r="BZ353" s="7"/>
      <c r="CA353" s="26">
        <v>18500</v>
      </c>
      <c r="CB353" s="26">
        <v>5666.64</v>
      </c>
      <c r="CC353" s="26">
        <v>1498.44</v>
      </c>
      <c r="CD353" s="26">
        <v>4758.05</v>
      </c>
      <c r="CE353" s="7"/>
      <c r="CF353" s="7"/>
      <c r="CG353" s="26">
        <v>1877.76</v>
      </c>
      <c r="CH353" s="7"/>
      <c r="CI353" s="26">
        <v>6966.67</v>
      </c>
    </row>
    <row r="354" spans="1:87" s="1" customFormat="1" ht="13">
      <c r="A354" s="8">
        <v>727</v>
      </c>
      <c r="B354" s="10">
        <v>352</v>
      </c>
      <c r="C354" s="8">
        <v>5105010161.1090002</v>
      </c>
      <c r="D354" s="7" t="s">
        <v>743</v>
      </c>
      <c r="E354" s="7"/>
      <c r="F354" s="7"/>
      <c r="G354" s="7"/>
      <c r="H354" s="26">
        <v>5799.96</v>
      </c>
      <c r="I354" s="7"/>
      <c r="J354" s="7"/>
      <c r="K354" s="7"/>
      <c r="L354" s="7"/>
      <c r="M354" s="7"/>
      <c r="N354" s="7"/>
      <c r="O354" s="26">
        <v>3977.76</v>
      </c>
      <c r="P354" s="7"/>
      <c r="Q354" s="7"/>
      <c r="R354" s="26">
        <v>2483.3000000000002</v>
      </c>
      <c r="S354" s="26">
        <v>6074.12</v>
      </c>
      <c r="T354" s="7"/>
      <c r="U354" s="7"/>
      <c r="V354" s="7"/>
      <c r="W354" s="7"/>
      <c r="X354" s="7"/>
      <c r="Y354" s="26">
        <v>1235.1099999999999</v>
      </c>
      <c r="Z354" s="26">
        <v>4777.5</v>
      </c>
      <c r="AA354" s="26">
        <v>1997.67</v>
      </c>
      <c r="AB354" s="7"/>
      <c r="AC354" s="7"/>
      <c r="AD354" s="26">
        <v>6300</v>
      </c>
      <c r="AE354" s="7"/>
      <c r="AF354" s="26">
        <v>721.22</v>
      </c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26">
        <v>5555.6</v>
      </c>
      <c r="BJ354" s="26">
        <v>1748.04</v>
      </c>
      <c r="BK354" s="7"/>
      <c r="BL354" s="26">
        <v>1250.01</v>
      </c>
      <c r="BM354" s="7"/>
      <c r="BN354" s="7"/>
      <c r="BO354" s="26">
        <v>5216.6400000000003</v>
      </c>
      <c r="BP354" s="7"/>
      <c r="BQ354" s="26">
        <v>0</v>
      </c>
      <c r="BR354" s="7"/>
      <c r="BS354" s="7"/>
      <c r="BT354" s="7"/>
      <c r="BU354" s="26">
        <v>2333.2800000000002</v>
      </c>
      <c r="BV354" s="7"/>
      <c r="BW354" s="7"/>
      <c r="BX354" s="7"/>
      <c r="BY354" s="7"/>
      <c r="BZ354" s="7"/>
      <c r="CA354" s="26">
        <v>902.78</v>
      </c>
      <c r="CB354" s="7"/>
      <c r="CC354" s="7"/>
      <c r="CD354" s="26">
        <v>833.33</v>
      </c>
      <c r="CE354" s="7"/>
      <c r="CF354" s="7"/>
      <c r="CG354" s="7"/>
      <c r="CH354" s="7"/>
      <c r="CI354" s="26">
        <v>2996.67</v>
      </c>
    </row>
    <row r="355" spans="1:87" s="1" customFormat="1">
      <c r="A355" s="8">
        <v>728</v>
      </c>
      <c r="B355" s="9">
        <v>353</v>
      </c>
      <c r="C355" s="8">
        <v>5105010161.1099997</v>
      </c>
      <c r="D355" s="7" t="s">
        <v>744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26">
        <v>16668</v>
      </c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</row>
    <row r="356" spans="1:87" s="1" customFormat="1">
      <c r="A356" s="8">
        <v>729</v>
      </c>
      <c r="B356" s="9">
        <v>354</v>
      </c>
      <c r="C356" s="8">
        <v>5105010164.1009998</v>
      </c>
      <c r="D356" s="7" t="s">
        <v>745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</row>
    <row r="357" spans="1:87" s="1" customFormat="1" ht="13">
      <c r="A357" s="8">
        <v>730</v>
      </c>
      <c r="B357" s="10">
        <v>355</v>
      </c>
      <c r="C357" s="8">
        <v>5105010164.1029997</v>
      </c>
      <c r="D357" s="7" t="s">
        <v>746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</row>
    <row r="358" spans="1:87" s="1" customFormat="1">
      <c r="A358" s="8">
        <v>731</v>
      </c>
      <c r="B358" s="9">
        <v>356</v>
      </c>
      <c r="C358" s="8">
        <v>5105010194.1009998</v>
      </c>
      <c r="D358" s="7" t="s">
        <v>747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</row>
    <row r="359" spans="1:87" s="1" customFormat="1">
      <c r="A359" s="8">
        <v>732</v>
      </c>
      <c r="B359" s="9">
        <v>357</v>
      </c>
      <c r="C359" s="8">
        <v>5105010195.1009998</v>
      </c>
      <c r="D359" s="7" t="s">
        <v>748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</row>
    <row r="360" spans="1:87" s="1" customFormat="1" ht="13">
      <c r="A360" s="8">
        <v>733</v>
      </c>
      <c r="B360" s="10">
        <v>358</v>
      </c>
      <c r="C360" s="8">
        <v>5107010199.1009998</v>
      </c>
      <c r="D360" s="7" t="s">
        <v>749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26">
        <v>150000</v>
      </c>
      <c r="AA360" s="7"/>
      <c r="AB360" s="7"/>
      <c r="AC360" s="7"/>
      <c r="AD360" s="7"/>
      <c r="AE360" s="7"/>
      <c r="AF360" s="7"/>
      <c r="AG360" s="26">
        <v>100000</v>
      </c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</row>
    <row r="361" spans="1:87" s="1" customFormat="1">
      <c r="A361" s="8">
        <v>734</v>
      </c>
      <c r="B361" s="9">
        <v>359</v>
      </c>
      <c r="C361" s="8">
        <v>5107020199.1009998</v>
      </c>
      <c r="D361" s="7" t="s">
        <v>750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</row>
    <row r="362" spans="1:87" s="1" customFormat="1">
      <c r="A362" s="8">
        <v>735</v>
      </c>
      <c r="B362" s="9">
        <v>360</v>
      </c>
      <c r="C362" s="8">
        <v>5107030101.1009998</v>
      </c>
      <c r="D362" s="7" t="s">
        <v>751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</row>
    <row r="363" spans="1:87" s="18" customFormat="1" ht="13">
      <c r="A363" s="10">
        <v>736</v>
      </c>
      <c r="B363" s="10">
        <v>361</v>
      </c>
      <c r="C363" s="10">
        <v>5108010101.1020002</v>
      </c>
      <c r="D363" s="11" t="s">
        <v>752</v>
      </c>
      <c r="E363" s="1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</row>
    <row r="364" spans="1:87" s="1" customFormat="1">
      <c r="A364" s="8">
        <v>737</v>
      </c>
      <c r="B364" s="9">
        <v>362</v>
      </c>
      <c r="C364" s="8">
        <v>5108010101.1040001</v>
      </c>
      <c r="D364" s="7" t="s">
        <v>753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</row>
    <row r="365" spans="1:87" s="1" customFormat="1">
      <c r="A365" s="8">
        <v>738</v>
      </c>
      <c r="B365" s="9">
        <v>363</v>
      </c>
      <c r="C365" s="8">
        <v>5108010101.1049995</v>
      </c>
      <c r="D365" s="7" t="s">
        <v>754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</row>
    <row r="366" spans="1:87" s="1" customFormat="1" ht="13">
      <c r="A366" s="8">
        <v>739</v>
      </c>
      <c r="B366" s="10">
        <v>364</v>
      </c>
      <c r="C366" s="8">
        <v>5108010101.1140003</v>
      </c>
      <c r="D366" s="7" t="s">
        <v>755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</row>
    <row r="367" spans="1:87" s="1" customFormat="1">
      <c r="A367" s="8">
        <v>740</v>
      </c>
      <c r="B367" s="9">
        <v>365</v>
      </c>
      <c r="C367" s="8">
        <v>5108010101.1149998</v>
      </c>
      <c r="D367" s="7" t="s">
        <v>756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</row>
    <row r="368" spans="1:87" s="1" customFormat="1">
      <c r="A368" s="8">
        <v>741</v>
      </c>
      <c r="B368" s="9">
        <v>366</v>
      </c>
      <c r="C368" s="8">
        <v>5108010101.2019997</v>
      </c>
      <c r="D368" s="7" t="s">
        <v>757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</row>
    <row r="369" spans="1:87" s="1" customFormat="1" ht="13">
      <c r="A369" s="8">
        <v>742</v>
      </c>
      <c r="B369" s="10">
        <v>367</v>
      </c>
      <c r="C369" s="8">
        <v>5108010101.2030001</v>
      </c>
      <c r="D369" s="7" t="s">
        <v>758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</row>
    <row r="370" spans="1:87">
      <c r="A370" s="8">
        <v>743</v>
      </c>
      <c r="B370" s="9">
        <v>368</v>
      </c>
      <c r="C370" s="8">
        <v>5108010101.2049999</v>
      </c>
      <c r="D370" s="7" t="s">
        <v>759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</row>
    <row r="371" spans="1:87">
      <c r="A371" s="8">
        <v>744</v>
      </c>
      <c r="B371" s="9">
        <v>369</v>
      </c>
      <c r="C371" s="8">
        <v>5108010101.2159996</v>
      </c>
      <c r="D371" s="7" t="s">
        <v>760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</row>
    <row r="372" spans="1:87" ht="13">
      <c r="A372" s="8">
        <v>745</v>
      </c>
      <c r="B372" s="10">
        <v>370</v>
      </c>
      <c r="C372" s="8">
        <v>5108010101.2180004</v>
      </c>
      <c r="D372" s="7" t="s">
        <v>761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</row>
    <row r="373" spans="1:87">
      <c r="A373" s="8">
        <v>746</v>
      </c>
      <c r="B373" s="9">
        <v>371</v>
      </c>
      <c r="C373" s="8">
        <v>5108010101.2189999</v>
      </c>
      <c r="D373" s="7" t="s">
        <v>762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</row>
    <row r="374" spans="1:87">
      <c r="A374" s="8">
        <v>747</v>
      </c>
      <c r="B374" s="9">
        <v>372</v>
      </c>
      <c r="C374" s="8">
        <v>5108010101.2200003</v>
      </c>
      <c r="D374" s="7" t="s">
        <v>763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</row>
    <row r="375" spans="1:87" ht="13">
      <c r="A375" s="8">
        <v>748</v>
      </c>
      <c r="B375" s="10">
        <v>373</v>
      </c>
      <c r="C375" s="8">
        <v>5108010101.2209997</v>
      </c>
      <c r="D375" s="7" t="s">
        <v>764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</row>
    <row r="376" spans="1:87">
      <c r="A376" s="8">
        <v>749</v>
      </c>
      <c r="B376" s="9">
        <v>374</v>
      </c>
      <c r="C376" s="8">
        <v>5108010101.309</v>
      </c>
      <c r="D376" s="7" t="s">
        <v>765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</row>
    <row r="377" spans="1:87">
      <c r="A377" s="8">
        <v>750</v>
      </c>
      <c r="B377" s="9">
        <v>375</v>
      </c>
      <c r="C377" s="8">
        <v>5108010101.6020002</v>
      </c>
      <c r="D377" s="7" t="s">
        <v>766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</row>
    <row r="378" spans="1:87" ht="13">
      <c r="A378" s="8">
        <v>751</v>
      </c>
      <c r="B378" s="10">
        <v>376</v>
      </c>
      <c r="C378" s="8">
        <v>5108010101.6029997</v>
      </c>
      <c r="D378" s="7" t="s">
        <v>767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</row>
    <row r="379" spans="1:87">
      <c r="A379" s="8">
        <v>752</v>
      </c>
      <c r="B379" s="9">
        <v>377</v>
      </c>
      <c r="C379" s="8">
        <v>5108010107.1020002</v>
      </c>
      <c r="D379" s="7" t="s">
        <v>768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</row>
    <row r="380" spans="1:87">
      <c r="A380" s="8">
        <v>753</v>
      </c>
      <c r="B380" s="9">
        <v>378</v>
      </c>
      <c r="C380" s="8">
        <v>5108010107.1040001</v>
      </c>
      <c r="D380" s="7" t="s">
        <v>769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</row>
    <row r="381" spans="1:87" ht="13">
      <c r="A381" s="8">
        <v>754</v>
      </c>
      <c r="B381" s="10">
        <v>379</v>
      </c>
      <c r="C381" s="8">
        <v>5108010107.1140003</v>
      </c>
      <c r="D381" s="7" t="s">
        <v>770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</row>
    <row r="382" spans="1:87">
      <c r="A382" s="8">
        <v>755</v>
      </c>
      <c r="B382" s="9">
        <v>380</v>
      </c>
      <c r="C382" s="8">
        <v>5108010107.1149998</v>
      </c>
      <c r="D382" s="7" t="s">
        <v>771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</row>
    <row r="383" spans="1:87">
      <c r="A383" s="8">
        <v>756</v>
      </c>
      <c r="B383" s="9">
        <v>381</v>
      </c>
      <c r="C383" s="8">
        <v>5108010107.2019997</v>
      </c>
      <c r="D383" s="7" t="s">
        <v>772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</row>
    <row r="384" spans="1:87" ht="13">
      <c r="A384" s="8">
        <v>757</v>
      </c>
      <c r="B384" s="10">
        <v>382</v>
      </c>
      <c r="C384" s="8">
        <v>5108010107.2159996</v>
      </c>
      <c r="D384" s="7" t="s">
        <v>773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</row>
    <row r="385" spans="1:87" s="2" customFormat="1" ht="13">
      <c r="A385" s="8">
        <v>758</v>
      </c>
      <c r="B385" s="9">
        <v>383</v>
      </c>
      <c r="C385" s="8">
        <v>5108010107.217</v>
      </c>
      <c r="D385" s="7" t="s">
        <v>774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</row>
    <row r="386" spans="1:87">
      <c r="A386" s="8">
        <v>759</v>
      </c>
      <c r="B386" s="9">
        <v>384</v>
      </c>
      <c r="C386" s="8">
        <v>5108010107.2180004</v>
      </c>
      <c r="D386" s="7" t="s">
        <v>775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</row>
    <row r="387" spans="1:87" ht="13">
      <c r="A387" s="8">
        <v>760</v>
      </c>
      <c r="B387" s="10">
        <v>385</v>
      </c>
      <c r="C387" s="8">
        <v>5108010107.2189999</v>
      </c>
      <c r="D387" s="7" t="s">
        <v>776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</row>
    <row r="388" spans="1:87">
      <c r="A388" s="8">
        <v>761</v>
      </c>
      <c r="B388" s="9">
        <v>386</v>
      </c>
      <c r="C388" s="8">
        <v>5108010107.2200003</v>
      </c>
      <c r="D388" s="7" t="s">
        <v>777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</row>
    <row r="389" spans="1:87" s="2" customFormat="1" ht="13">
      <c r="A389" s="8">
        <v>762</v>
      </c>
      <c r="B389" s="9">
        <v>387</v>
      </c>
      <c r="C389" s="8">
        <v>5108010107.2209997</v>
      </c>
      <c r="D389" s="7" t="s">
        <v>778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</row>
    <row r="390" spans="1:87" s="5" customFormat="1" ht="13">
      <c r="A390" s="8">
        <v>666</v>
      </c>
      <c r="B390" s="10">
        <v>388</v>
      </c>
      <c r="C390" s="10">
        <v>5104030299.1020002</v>
      </c>
      <c r="D390" s="11" t="s">
        <v>683</v>
      </c>
      <c r="E390" s="28">
        <v>361270</v>
      </c>
      <c r="F390" s="28">
        <v>666865</v>
      </c>
      <c r="G390" s="11"/>
      <c r="H390" s="28">
        <v>557080</v>
      </c>
      <c r="I390" s="28">
        <v>49060</v>
      </c>
      <c r="J390" s="28">
        <v>80040</v>
      </c>
      <c r="K390" s="11"/>
      <c r="L390" s="28">
        <v>14400</v>
      </c>
      <c r="M390" s="28">
        <v>209440</v>
      </c>
      <c r="N390" s="28">
        <v>157923</v>
      </c>
      <c r="O390" s="28">
        <v>183100</v>
      </c>
      <c r="P390" s="28">
        <v>410000</v>
      </c>
      <c r="Q390" s="28">
        <v>93860</v>
      </c>
      <c r="R390" s="28">
        <v>224980</v>
      </c>
      <c r="S390" s="28">
        <v>461490</v>
      </c>
      <c r="T390" s="28">
        <v>184050</v>
      </c>
      <c r="U390" s="11"/>
      <c r="V390" s="28">
        <v>128190</v>
      </c>
      <c r="W390" s="28">
        <v>146040</v>
      </c>
      <c r="X390" s="28">
        <v>13014</v>
      </c>
      <c r="Y390" s="11"/>
      <c r="Z390" s="28">
        <v>376816</v>
      </c>
      <c r="AA390" s="28">
        <v>8100</v>
      </c>
      <c r="AB390" s="28">
        <v>247800</v>
      </c>
      <c r="AC390" s="28">
        <v>11040</v>
      </c>
      <c r="AD390" s="11"/>
      <c r="AE390" s="28">
        <v>102400</v>
      </c>
      <c r="AF390" s="28">
        <v>64800</v>
      </c>
      <c r="AG390" s="11"/>
      <c r="AH390" s="28">
        <v>33840</v>
      </c>
      <c r="AI390" s="28">
        <v>73000</v>
      </c>
      <c r="AJ390" s="11"/>
      <c r="AK390" s="28">
        <v>78360</v>
      </c>
      <c r="AL390" s="28">
        <v>347600</v>
      </c>
      <c r="AM390" s="28">
        <v>26400</v>
      </c>
      <c r="AN390" s="28">
        <v>150560</v>
      </c>
      <c r="AO390" s="28">
        <v>80400</v>
      </c>
      <c r="AP390" s="11"/>
      <c r="AQ390" s="11"/>
      <c r="AR390" s="28">
        <v>48000</v>
      </c>
      <c r="AS390" s="11"/>
      <c r="AT390" s="28">
        <v>66300</v>
      </c>
      <c r="AU390" s="11"/>
      <c r="AV390" s="11"/>
      <c r="AW390" s="28">
        <v>710612</v>
      </c>
      <c r="AX390" s="28">
        <v>211830</v>
      </c>
      <c r="AY390" s="11"/>
      <c r="AZ390" s="11"/>
      <c r="BA390" s="28">
        <v>127320</v>
      </c>
      <c r="BB390" s="28">
        <v>199720</v>
      </c>
      <c r="BC390" s="11"/>
      <c r="BD390" s="28">
        <v>172635</v>
      </c>
      <c r="BE390" s="26">
        <v>516125</v>
      </c>
      <c r="BF390" s="7"/>
      <c r="BG390" s="28">
        <v>95000</v>
      </c>
      <c r="BH390" s="11"/>
      <c r="BI390" s="28">
        <v>34470</v>
      </c>
      <c r="BJ390" s="28">
        <v>78855</v>
      </c>
      <c r="BK390" s="11"/>
      <c r="BL390" s="28">
        <v>50505</v>
      </c>
      <c r="BM390" s="11"/>
      <c r="BN390" s="11"/>
      <c r="BO390" s="11"/>
      <c r="BP390" s="11"/>
      <c r="BQ390" s="28">
        <v>13800</v>
      </c>
      <c r="BR390" s="11"/>
      <c r="BS390" s="11"/>
      <c r="BT390" s="11"/>
      <c r="BU390" s="11"/>
      <c r="BV390" s="28">
        <v>55440</v>
      </c>
      <c r="BW390" s="11"/>
      <c r="BX390" s="28">
        <v>27800</v>
      </c>
      <c r="BY390" s="28">
        <v>600</v>
      </c>
      <c r="BZ390" s="28">
        <v>17030</v>
      </c>
      <c r="CA390" s="11"/>
      <c r="CB390" s="28">
        <v>24000</v>
      </c>
      <c r="CC390" s="28">
        <v>221760</v>
      </c>
      <c r="CD390" s="28">
        <v>310751</v>
      </c>
      <c r="CE390" s="11"/>
      <c r="CF390" s="28">
        <v>186430</v>
      </c>
      <c r="CG390" s="28">
        <v>241820</v>
      </c>
      <c r="CH390" s="11"/>
      <c r="CI390" s="11"/>
    </row>
    <row r="391" spans="1:87" s="2" customFormat="1" ht="13">
      <c r="A391" s="8">
        <v>667</v>
      </c>
      <c r="B391" s="9">
        <v>389</v>
      </c>
      <c r="C391" s="10">
        <v>5104030299.1029997</v>
      </c>
      <c r="D391" s="11" t="s">
        <v>684</v>
      </c>
      <c r="E391" s="11"/>
      <c r="F391" s="11"/>
      <c r="G391" s="28">
        <v>67860</v>
      </c>
      <c r="H391" s="11"/>
      <c r="I391" s="28">
        <v>262604</v>
      </c>
      <c r="J391" s="11"/>
      <c r="K391" s="28">
        <v>366260</v>
      </c>
      <c r="L391" s="28">
        <v>128010</v>
      </c>
      <c r="M391" s="28">
        <v>31200</v>
      </c>
      <c r="N391" s="28">
        <v>10920</v>
      </c>
      <c r="O391" s="11"/>
      <c r="P391" s="11"/>
      <c r="Q391" s="28">
        <v>442460</v>
      </c>
      <c r="R391" s="11"/>
      <c r="S391" s="28">
        <v>17290</v>
      </c>
      <c r="T391" s="28">
        <v>18980</v>
      </c>
      <c r="U391" s="28">
        <v>75140</v>
      </c>
      <c r="V391" s="28">
        <v>69080</v>
      </c>
      <c r="W391" s="28">
        <v>16038</v>
      </c>
      <c r="X391" s="28">
        <v>547675</v>
      </c>
      <c r="Y391" s="28">
        <v>69360</v>
      </c>
      <c r="Z391" s="28">
        <v>17240</v>
      </c>
      <c r="AA391" s="28">
        <v>406700</v>
      </c>
      <c r="AB391" s="11"/>
      <c r="AC391" s="28">
        <v>159510</v>
      </c>
      <c r="AD391" s="28">
        <v>145040</v>
      </c>
      <c r="AE391" s="28">
        <v>128960</v>
      </c>
      <c r="AF391" s="28">
        <v>132840</v>
      </c>
      <c r="AG391" s="28">
        <v>537397.56000000006</v>
      </c>
      <c r="AH391" s="28">
        <v>284412</v>
      </c>
      <c r="AI391" s="11"/>
      <c r="AJ391" s="11"/>
      <c r="AK391" s="11"/>
      <c r="AL391" s="11"/>
      <c r="AM391" s="28">
        <v>72600</v>
      </c>
      <c r="AN391" s="28">
        <v>10800</v>
      </c>
      <c r="AO391" s="28">
        <v>39000</v>
      </c>
      <c r="AP391" s="11"/>
      <c r="AQ391" s="11"/>
      <c r="AR391" s="28">
        <v>99820</v>
      </c>
      <c r="AS391" s="28">
        <v>322000</v>
      </c>
      <c r="AT391" s="11"/>
      <c r="AU391" s="28">
        <v>187260</v>
      </c>
      <c r="AV391" s="28">
        <v>9000</v>
      </c>
      <c r="AW391" s="28">
        <v>100000</v>
      </c>
      <c r="AX391" s="11"/>
      <c r="AY391" s="28">
        <v>62410</v>
      </c>
      <c r="AZ391" s="28">
        <v>966790</v>
      </c>
      <c r="BA391" s="28">
        <v>33960</v>
      </c>
      <c r="BB391" s="28">
        <v>4050</v>
      </c>
      <c r="BC391" s="28">
        <v>415070</v>
      </c>
      <c r="BD391" s="28">
        <v>48225</v>
      </c>
      <c r="BE391" s="7"/>
      <c r="BF391" s="26">
        <v>12720</v>
      </c>
      <c r="BG391" s="28">
        <v>100000</v>
      </c>
      <c r="BH391" s="11"/>
      <c r="BI391" s="11"/>
      <c r="BJ391" s="28">
        <v>113905</v>
      </c>
      <c r="BK391" s="28">
        <v>176636</v>
      </c>
      <c r="BL391" s="28">
        <v>88000</v>
      </c>
      <c r="BM391" s="11"/>
      <c r="BN391" s="11"/>
      <c r="BO391" s="28">
        <v>208405</v>
      </c>
      <c r="BP391" s="28">
        <v>90000</v>
      </c>
      <c r="BQ391" s="28">
        <v>103500</v>
      </c>
      <c r="BR391" s="11"/>
      <c r="BS391" s="11"/>
      <c r="BT391" s="11"/>
      <c r="BU391" s="28">
        <v>25440</v>
      </c>
      <c r="BV391" s="11"/>
      <c r="BW391" s="28">
        <v>181720</v>
      </c>
      <c r="BX391" s="28">
        <v>398098</v>
      </c>
      <c r="BY391" s="28">
        <v>28860</v>
      </c>
      <c r="BZ391" s="28">
        <v>131350</v>
      </c>
      <c r="CA391" s="28">
        <v>378565</v>
      </c>
      <c r="CB391" s="28">
        <v>187960</v>
      </c>
      <c r="CC391" s="28">
        <v>21060</v>
      </c>
      <c r="CD391" s="11"/>
      <c r="CE391" s="28">
        <v>11700</v>
      </c>
      <c r="CF391" s="11"/>
      <c r="CG391" s="28">
        <v>21000</v>
      </c>
      <c r="CH391" s="11"/>
      <c r="CI391" s="28">
        <v>291410</v>
      </c>
    </row>
    <row r="392" spans="1:87">
      <c r="A392" s="8">
        <v>791</v>
      </c>
      <c r="B392" s="9">
        <v>390</v>
      </c>
      <c r="C392" s="8">
        <v>5212010199.1009998</v>
      </c>
      <c r="D392" s="7" t="s">
        <v>807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</row>
    <row r="393" spans="1:87" ht="13">
      <c r="A393" s="8">
        <v>792</v>
      </c>
      <c r="B393" s="10">
        <v>391</v>
      </c>
      <c r="C393" s="8">
        <v>5212010199.1020002</v>
      </c>
      <c r="D393" s="7" t="s">
        <v>808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</row>
    <row r="394" spans="1:87" s="2" customFormat="1" ht="13">
      <c r="A394" s="10">
        <v>662</v>
      </c>
      <c r="B394" s="9">
        <v>392</v>
      </c>
      <c r="C394" s="10">
        <v>5104030218.1009998</v>
      </c>
      <c r="D394" s="11" t="s">
        <v>679</v>
      </c>
      <c r="E394" s="1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26">
        <v>123.34</v>
      </c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</row>
    <row r="395" spans="1:87" s="2" customFormat="1" ht="13">
      <c r="A395" s="8">
        <v>669</v>
      </c>
      <c r="B395" s="9">
        <v>393</v>
      </c>
      <c r="C395" s="8">
        <v>5104030299.2019997</v>
      </c>
      <c r="D395" s="7" t="s">
        <v>686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</row>
    <row r="396" spans="1:87" ht="13">
      <c r="A396" s="8">
        <v>670</v>
      </c>
      <c r="B396" s="10">
        <v>394</v>
      </c>
      <c r="C396" s="8">
        <v>5104030299.2030001</v>
      </c>
      <c r="D396" s="7" t="s">
        <v>687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</row>
    <row r="397" spans="1:87">
      <c r="A397" s="8">
        <v>671</v>
      </c>
      <c r="B397" s="9">
        <v>395</v>
      </c>
      <c r="C397" s="8">
        <v>5104030299.5019999</v>
      </c>
      <c r="D397" s="7" t="s">
        <v>688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</row>
    <row r="398" spans="1:87">
      <c r="A398" s="8">
        <v>672</v>
      </c>
      <c r="B398" s="9">
        <v>396</v>
      </c>
      <c r="C398" s="8">
        <v>5104030299.7010002</v>
      </c>
      <c r="D398" s="7" t="s">
        <v>689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</row>
    <row r="399" spans="1:87" ht="13">
      <c r="A399" s="8">
        <v>673</v>
      </c>
      <c r="B399" s="10">
        <v>397</v>
      </c>
      <c r="C399" s="8">
        <v>5104030299.7019997</v>
      </c>
      <c r="D399" s="7" t="s">
        <v>39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</row>
    <row r="400" spans="1:87">
      <c r="A400" s="8">
        <v>763</v>
      </c>
      <c r="B400" s="9">
        <v>398</v>
      </c>
      <c r="C400" s="8">
        <v>5203010105.1009998</v>
      </c>
      <c r="D400" s="7" t="s">
        <v>779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</row>
    <row r="401" spans="1:87" s="2" customFormat="1" ht="13">
      <c r="A401" s="8">
        <v>764</v>
      </c>
      <c r="B401" s="9">
        <v>399</v>
      </c>
      <c r="C401" s="8">
        <v>5203010106.1009998</v>
      </c>
      <c r="D401" s="7" t="s">
        <v>780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</row>
    <row r="402" spans="1:87" ht="13">
      <c r="A402" s="8">
        <v>765</v>
      </c>
      <c r="B402" s="10">
        <v>400</v>
      </c>
      <c r="C402" s="8">
        <v>5203010107.1009998</v>
      </c>
      <c r="D402" s="7" t="s">
        <v>781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</row>
    <row r="403" spans="1:87">
      <c r="A403" s="8">
        <v>766</v>
      </c>
      <c r="B403" s="9">
        <v>401</v>
      </c>
      <c r="C403" s="8">
        <v>5203010109.1009998</v>
      </c>
      <c r="D403" s="7" t="s">
        <v>782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</row>
    <row r="404" spans="1:87">
      <c r="A404" s="8">
        <v>767</v>
      </c>
      <c r="B404" s="9">
        <v>402</v>
      </c>
      <c r="C404" s="8">
        <v>5203010110.1009998</v>
      </c>
      <c r="D404" s="7" t="s">
        <v>783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</row>
    <row r="405" spans="1:87" ht="13">
      <c r="A405" s="8">
        <v>768</v>
      </c>
      <c r="B405" s="10">
        <v>403</v>
      </c>
      <c r="C405" s="8">
        <v>5203010111.1009998</v>
      </c>
      <c r="D405" s="7" t="s">
        <v>784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</row>
    <row r="406" spans="1:87">
      <c r="A406" s="8">
        <v>769</v>
      </c>
      <c r="B406" s="9">
        <v>404</v>
      </c>
      <c r="C406" s="8">
        <v>5203010112.1009998</v>
      </c>
      <c r="D406" s="7" t="s">
        <v>785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</row>
    <row r="407" spans="1:87">
      <c r="A407" s="8">
        <v>770</v>
      </c>
      <c r="B407" s="9">
        <v>405</v>
      </c>
      <c r="C407" s="8">
        <v>5203010113.1009998</v>
      </c>
      <c r="D407" s="7" t="s">
        <v>786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</row>
    <row r="408" spans="1:87" ht="13">
      <c r="A408" s="8">
        <v>771</v>
      </c>
      <c r="B408" s="10">
        <v>406</v>
      </c>
      <c r="C408" s="8">
        <v>5203010114.1009998</v>
      </c>
      <c r="D408" s="7" t="s">
        <v>787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</row>
    <row r="409" spans="1:87">
      <c r="A409" s="8">
        <v>772</v>
      </c>
      <c r="B409" s="9">
        <v>407</v>
      </c>
      <c r="C409" s="8">
        <v>5203010115.1009998</v>
      </c>
      <c r="D409" s="7" t="s">
        <v>788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</row>
    <row r="410" spans="1:87">
      <c r="A410" s="8">
        <v>773</v>
      </c>
      <c r="B410" s="9">
        <v>408</v>
      </c>
      <c r="C410" s="8">
        <v>5203010117.1009998</v>
      </c>
      <c r="D410" s="7" t="s">
        <v>789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</row>
    <row r="411" spans="1:87" ht="13">
      <c r="A411" s="8">
        <v>774</v>
      </c>
      <c r="B411" s="10">
        <v>409</v>
      </c>
      <c r="C411" s="8">
        <v>5203010119.1009998</v>
      </c>
      <c r="D411" s="7" t="s">
        <v>790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</row>
    <row r="412" spans="1:87">
      <c r="A412" s="8">
        <v>775</v>
      </c>
      <c r="B412" s="9">
        <v>410</v>
      </c>
      <c r="C412" s="8">
        <v>5203010120.1009998</v>
      </c>
      <c r="D412" s="7" t="s">
        <v>791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</row>
    <row r="413" spans="1:87" s="2" customFormat="1" ht="13">
      <c r="A413" s="8">
        <v>776</v>
      </c>
      <c r="B413" s="9">
        <v>411</v>
      </c>
      <c r="C413" s="8">
        <v>5203010122.1009998</v>
      </c>
      <c r="D413" s="7" t="s">
        <v>792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</row>
    <row r="414" spans="1:87" ht="13">
      <c r="A414" s="8">
        <v>777</v>
      </c>
      <c r="B414" s="10">
        <v>412</v>
      </c>
      <c r="C414" s="8">
        <v>5203010126.1009998</v>
      </c>
      <c r="D414" s="7" t="s">
        <v>793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</row>
    <row r="415" spans="1:87">
      <c r="A415" s="8">
        <v>778</v>
      </c>
      <c r="B415" s="9">
        <v>413</v>
      </c>
      <c r="C415" s="8">
        <v>5203010141.1009998</v>
      </c>
      <c r="D415" s="7" t="s">
        <v>794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</row>
    <row r="416" spans="1:87">
      <c r="A416" s="8">
        <v>779</v>
      </c>
      <c r="B416" s="9">
        <v>414</v>
      </c>
      <c r="C416" s="8">
        <v>5203010142.1009998</v>
      </c>
      <c r="D416" s="7" t="s">
        <v>795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</row>
    <row r="417" spans="1:87" ht="13">
      <c r="A417" s="8">
        <v>780</v>
      </c>
      <c r="B417" s="10">
        <v>415</v>
      </c>
      <c r="C417" s="8">
        <v>5203010145.1009998</v>
      </c>
      <c r="D417" s="7" t="s">
        <v>796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</row>
    <row r="418" spans="1:87" s="5" customFormat="1" ht="13">
      <c r="A418" s="8">
        <v>781</v>
      </c>
      <c r="B418" s="9">
        <v>416</v>
      </c>
      <c r="C418" s="8">
        <v>5203010146.1009998</v>
      </c>
      <c r="D418" s="7" t="s">
        <v>797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</row>
    <row r="419" spans="1:87">
      <c r="A419" s="8">
        <v>782</v>
      </c>
      <c r="B419" s="9">
        <v>417</v>
      </c>
      <c r="C419" s="8">
        <v>5205010101.1009998</v>
      </c>
      <c r="D419" s="7" t="s">
        <v>798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</row>
    <row r="420" spans="1:87" ht="13">
      <c r="A420" s="8">
        <v>783</v>
      </c>
      <c r="B420" s="10">
        <v>418</v>
      </c>
      <c r="C420" s="8">
        <v>5209010112.1009998</v>
      </c>
      <c r="D420" s="7" t="s">
        <v>799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</row>
    <row r="421" spans="1:87">
      <c r="A421" s="8">
        <v>784</v>
      </c>
      <c r="B421" s="9">
        <v>419</v>
      </c>
      <c r="C421" s="8">
        <v>5210010101.1009998</v>
      </c>
      <c r="D421" s="7" t="s">
        <v>800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</row>
    <row r="422" spans="1:87">
      <c r="A422" s="8">
        <v>785</v>
      </c>
      <c r="B422" s="9">
        <v>420</v>
      </c>
      <c r="C422" s="8">
        <v>5210010102.1009998</v>
      </c>
      <c r="D422" s="7" t="s">
        <v>801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</row>
    <row r="423" spans="1:87" ht="13">
      <c r="A423" s="8">
        <v>786</v>
      </c>
      <c r="B423" s="10">
        <v>421</v>
      </c>
      <c r="C423" s="8">
        <v>5210010103.1009998</v>
      </c>
      <c r="D423" s="7" t="s">
        <v>802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26">
        <v>238.18</v>
      </c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26">
        <v>127.56</v>
      </c>
      <c r="BR423" s="7"/>
      <c r="BS423" s="26">
        <v>107.67</v>
      </c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</row>
    <row r="424" spans="1:87">
      <c r="A424" s="8">
        <v>787</v>
      </c>
      <c r="B424" s="9">
        <v>422</v>
      </c>
      <c r="C424" s="8">
        <v>5210010105.1009998</v>
      </c>
      <c r="D424" s="7" t="s">
        <v>803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</row>
    <row r="425" spans="1:87">
      <c r="A425" s="8">
        <v>788</v>
      </c>
      <c r="B425" s="9">
        <v>423</v>
      </c>
      <c r="C425" s="8">
        <v>5210010112.1009998</v>
      </c>
      <c r="D425" s="7" t="s">
        <v>804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</row>
    <row r="426" spans="1:87" ht="13">
      <c r="A426" s="8">
        <v>789</v>
      </c>
      <c r="B426" s="10">
        <v>424</v>
      </c>
      <c r="C426" s="8">
        <v>5210010118.1009998</v>
      </c>
      <c r="D426" s="7" t="s">
        <v>805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</row>
    <row r="427" spans="1:87">
      <c r="A427" s="8">
        <v>790</v>
      </c>
      <c r="B427" s="9">
        <v>425</v>
      </c>
      <c r="C427" s="8">
        <v>5211010102.1009998</v>
      </c>
      <c r="D427" s="7" t="s">
        <v>806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</row>
    <row r="428" spans="1:87">
      <c r="A428" s="8">
        <v>793</v>
      </c>
      <c r="B428" s="9">
        <v>426</v>
      </c>
      <c r="C428" s="8">
        <v>5212010199.1040001</v>
      </c>
      <c r="D428" s="7" t="s">
        <v>809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</row>
    <row r="429" spans="1:87" ht="13">
      <c r="A429" s="8">
        <v>794</v>
      </c>
      <c r="B429" s="10">
        <v>427</v>
      </c>
      <c r="C429" s="8">
        <v>5212010199.1049995</v>
      </c>
      <c r="D429" s="7" t="s">
        <v>810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26">
        <v>17300</v>
      </c>
      <c r="R429" s="7"/>
      <c r="S429" s="7"/>
      <c r="T429" s="7"/>
      <c r="U429" s="7"/>
      <c r="V429" s="7"/>
      <c r="W429" s="7"/>
      <c r="X429" s="26">
        <v>55760</v>
      </c>
      <c r="Y429" s="7"/>
      <c r="Z429" s="26">
        <v>95000</v>
      </c>
      <c r="AA429" s="7"/>
      <c r="AB429" s="7"/>
      <c r="AC429" s="7"/>
      <c r="AD429" s="7"/>
      <c r="AE429" s="7"/>
      <c r="AF429" s="7"/>
      <c r="AG429" s="7"/>
      <c r="AH429" s="26">
        <v>41820</v>
      </c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26">
        <v>1880</v>
      </c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26">
        <v>143700</v>
      </c>
      <c r="BV429" s="7"/>
      <c r="BW429" s="26">
        <v>17100</v>
      </c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26">
        <v>36</v>
      </c>
    </row>
    <row r="430" spans="1:87">
      <c r="A430" s="8">
        <v>795</v>
      </c>
      <c r="B430" s="9">
        <v>428</v>
      </c>
      <c r="C430" s="8">
        <v>5212010199.1059999</v>
      </c>
      <c r="D430" s="7" t="s">
        <v>811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</row>
    <row r="431" spans="1:87">
      <c r="A431" s="8">
        <v>796</v>
      </c>
      <c r="B431" s="9">
        <v>429</v>
      </c>
      <c r="C431" s="8">
        <v>5212010199.1070004</v>
      </c>
      <c r="D431" s="7" t="s">
        <v>812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</row>
    <row r="432" spans="1:87" ht="13">
      <c r="A432" s="8">
        <v>797</v>
      </c>
      <c r="B432" s="10">
        <v>430</v>
      </c>
      <c r="C432" s="8">
        <v>5212010199.1079998</v>
      </c>
      <c r="D432" s="7" t="s">
        <v>813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</row>
    <row r="433" spans="1:87">
      <c r="A433" s="8">
        <v>798</v>
      </c>
      <c r="B433" s="9">
        <v>431</v>
      </c>
      <c r="C433" s="8">
        <v>5212010199.1090002</v>
      </c>
      <c r="D433" s="7" t="s">
        <v>814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</row>
    <row r="434" spans="1:87">
      <c r="A434" s="8">
        <v>799</v>
      </c>
      <c r="B434" s="9">
        <v>432</v>
      </c>
      <c r="C434" s="8">
        <v>5212010199.1099997</v>
      </c>
      <c r="D434" s="7" t="s">
        <v>815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</row>
    <row r="435" spans="1:87" ht="13">
      <c r="A435" s="8">
        <v>800</v>
      </c>
      <c r="B435" s="10">
        <v>433</v>
      </c>
      <c r="C435" s="8">
        <v>5212010199.1110001</v>
      </c>
      <c r="D435" s="7" t="s">
        <v>816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26">
        <v>58000</v>
      </c>
      <c r="AA435" s="7"/>
      <c r="AB435" s="7"/>
      <c r="AC435" s="7"/>
      <c r="AD435" s="26">
        <v>100000</v>
      </c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26">
        <v>70000</v>
      </c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</row>
    <row r="436" spans="1:87">
      <c r="A436" s="8">
        <v>801</v>
      </c>
      <c r="B436" s="9">
        <v>434</v>
      </c>
      <c r="C436" s="8">
        <v>5212010199.1120005</v>
      </c>
      <c r="D436" s="7" t="s">
        <v>817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</row>
    <row r="437" spans="1:87">
      <c r="A437" s="8">
        <v>802</v>
      </c>
      <c r="B437" s="9">
        <v>435</v>
      </c>
      <c r="C437" s="8">
        <v>5212010199.1129999</v>
      </c>
      <c r="D437" s="7" t="s">
        <v>818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</row>
    <row r="438" spans="1:87" ht="13">
      <c r="A438" s="8">
        <v>803</v>
      </c>
      <c r="B438" s="10">
        <v>436</v>
      </c>
      <c r="C438" s="8">
        <v>5212010199.1140003</v>
      </c>
      <c r="D438" s="7" t="s">
        <v>819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26">
        <v>100000</v>
      </c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</row>
    <row r="439" spans="1:87">
      <c r="A439" s="8">
        <v>804</v>
      </c>
      <c r="B439" s="9">
        <v>437</v>
      </c>
      <c r="C439" s="8">
        <v>5401010101.1009998</v>
      </c>
      <c r="D439" s="7" t="s">
        <v>820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26">
        <v>66742</v>
      </c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</row>
    <row r="440" spans="1:87" ht="13">
      <c r="A440" s="8">
        <v>1</v>
      </c>
      <c r="B440" s="10">
        <v>438</v>
      </c>
      <c r="C440" s="8">
        <v>1101010101.1010001</v>
      </c>
      <c r="D440" s="7" t="s">
        <v>22</v>
      </c>
      <c r="E440" s="26">
        <v>0</v>
      </c>
      <c r="F440" s="26">
        <v>0</v>
      </c>
      <c r="G440" s="7"/>
      <c r="H440" s="26">
        <v>0</v>
      </c>
      <c r="I440" s="26">
        <v>0</v>
      </c>
      <c r="J440" s="7"/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4610</v>
      </c>
      <c r="AK440" s="26">
        <v>0</v>
      </c>
      <c r="AL440" s="26">
        <v>0</v>
      </c>
      <c r="AM440" s="26">
        <v>0</v>
      </c>
      <c r="AN440" s="26">
        <v>0</v>
      </c>
      <c r="AO440" s="26">
        <v>0</v>
      </c>
      <c r="AP440" s="7"/>
      <c r="AQ440" s="26">
        <v>2764</v>
      </c>
      <c r="AR440" s="26">
        <v>-200</v>
      </c>
      <c r="AS440" s="26">
        <v>0</v>
      </c>
      <c r="AT440" s="26">
        <v>0</v>
      </c>
      <c r="AU440" s="26">
        <v>2946</v>
      </c>
      <c r="AV440" s="26">
        <v>1580</v>
      </c>
      <c r="AW440" s="26">
        <v>0</v>
      </c>
      <c r="AX440" s="26">
        <v>0</v>
      </c>
      <c r="AY440" s="26">
        <v>0</v>
      </c>
      <c r="AZ440" s="26">
        <v>0</v>
      </c>
      <c r="BA440" s="26">
        <v>0</v>
      </c>
      <c r="BB440" s="35">
        <v>0</v>
      </c>
      <c r="BC440" s="35">
        <v>0</v>
      </c>
      <c r="BD440" s="35">
        <v>0</v>
      </c>
      <c r="BE440" s="26">
        <v>0</v>
      </c>
      <c r="BF440" s="26">
        <v>0</v>
      </c>
      <c r="BG440" s="6"/>
      <c r="BH440" s="35">
        <v>2015</v>
      </c>
      <c r="BI440" s="35">
        <v>0</v>
      </c>
      <c r="BJ440" s="35">
        <v>0</v>
      </c>
      <c r="BK440" s="35">
        <v>0</v>
      </c>
      <c r="BL440" s="35">
        <v>0</v>
      </c>
      <c r="BM440" s="35">
        <v>0</v>
      </c>
      <c r="BN440" s="35">
        <v>2110</v>
      </c>
      <c r="BO440" s="35">
        <v>0</v>
      </c>
      <c r="BP440" s="6"/>
      <c r="BQ440" s="35">
        <v>0</v>
      </c>
      <c r="BR440" s="35">
        <v>0</v>
      </c>
      <c r="BS440" s="35">
        <v>0</v>
      </c>
      <c r="BT440" s="35">
        <v>3600</v>
      </c>
      <c r="BU440" s="35">
        <v>0</v>
      </c>
      <c r="BV440" s="35">
        <v>1428</v>
      </c>
      <c r="BW440" s="35">
        <v>0</v>
      </c>
      <c r="BX440" s="35">
        <v>0</v>
      </c>
      <c r="BY440" s="35">
        <v>230</v>
      </c>
      <c r="BZ440" s="35">
        <v>0</v>
      </c>
      <c r="CA440" s="35">
        <v>0</v>
      </c>
      <c r="CB440" s="35">
        <v>0</v>
      </c>
      <c r="CC440" s="35">
        <v>0</v>
      </c>
      <c r="CD440" s="35">
        <v>0</v>
      </c>
      <c r="CE440" s="6"/>
      <c r="CF440" s="35">
        <v>0</v>
      </c>
      <c r="CG440" s="35">
        <v>0</v>
      </c>
      <c r="CH440" s="35">
        <v>1330</v>
      </c>
      <c r="CI440" s="35">
        <v>0</v>
      </c>
    </row>
    <row r="441" spans="1:87">
      <c r="A441" s="8">
        <v>2</v>
      </c>
      <c r="B441" s="9">
        <v>439</v>
      </c>
      <c r="C441" s="8">
        <v>1101010104.1010001</v>
      </c>
      <c r="D441" s="7" t="s">
        <v>23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6"/>
      <c r="BC441" s="6"/>
      <c r="BD441" s="6"/>
      <c r="BE441" s="7"/>
      <c r="BF441" s="7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</row>
    <row r="442" spans="1:87">
      <c r="A442" s="8">
        <v>3</v>
      </c>
      <c r="B442" s="9">
        <v>440</v>
      </c>
      <c r="C442" s="8">
        <v>1101010112.1010001</v>
      </c>
      <c r="D442" s="7" t="s">
        <v>44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6"/>
      <c r="BC442" s="6"/>
      <c r="BD442" s="6"/>
      <c r="BE442" s="7"/>
      <c r="BF442" s="7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</row>
    <row r="443" spans="1:87" ht="13">
      <c r="A443" s="8">
        <v>4</v>
      </c>
      <c r="B443" s="10">
        <v>441</v>
      </c>
      <c r="C443" s="8">
        <v>1101010113.1010001</v>
      </c>
      <c r="D443" s="7" t="s">
        <v>45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6"/>
      <c r="BC443" s="6"/>
      <c r="BD443" s="6"/>
      <c r="BE443" s="7"/>
      <c r="BF443" s="7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</row>
    <row r="444" spans="1:87">
      <c r="A444" s="8">
        <v>5</v>
      </c>
      <c r="B444" s="9">
        <v>442</v>
      </c>
      <c r="C444" s="8">
        <v>1101020501.1010001</v>
      </c>
      <c r="D444" s="7" t="s">
        <v>46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6"/>
      <c r="BC444" s="6"/>
      <c r="BD444" s="6"/>
      <c r="BE444" s="7"/>
      <c r="BF444" s="7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</row>
    <row r="445" spans="1:87">
      <c r="A445" s="8">
        <v>6</v>
      </c>
      <c r="B445" s="9">
        <v>443</v>
      </c>
      <c r="C445" s="8">
        <v>1101020501.102</v>
      </c>
      <c r="D445" s="7" t="s">
        <v>47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6"/>
      <c r="BC445" s="6"/>
      <c r="BD445" s="6"/>
      <c r="BE445" s="7"/>
      <c r="BF445" s="7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</row>
    <row r="446" spans="1:87" ht="13">
      <c r="A446" s="8">
        <v>7</v>
      </c>
      <c r="B446" s="10">
        <v>444</v>
      </c>
      <c r="C446" s="8">
        <v>1101020601.1010001</v>
      </c>
      <c r="D446" s="7" t="s">
        <v>48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6"/>
      <c r="BC446" s="6"/>
      <c r="BD446" s="6"/>
      <c r="BE446" s="7"/>
      <c r="BF446" s="7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</row>
    <row r="447" spans="1:87">
      <c r="A447" s="8">
        <v>8</v>
      </c>
      <c r="B447" s="9">
        <v>445</v>
      </c>
      <c r="C447" s="8">
        <v>1101020603.1010001</v>
      </c>
      <c r="D447" s="7" t="s">
        <v>49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6"/>
      <c r="BC447" s="6"/>
      <c r="BD447" s="6"/>
      <c r="BE447" s="7"/>
      <c r="BF447" s="7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</row>
    <row r="448" spans="1:87">
      <c r="A448" s="8">
        <v>9</v>
      </c>
      <c r="B448" s="9">
        <v>446</v>
      </c>
      <c r="C448" s="8">
        <v>1101020604.1010001</v>
      </c>
      <c r="D448" s="7" t="s">
        <v>50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6"/>
      <c r="BC448" s="6"/>
      <c r="BD448" s="6"/>
      <c r="BE448" s="7"/>
      <c r="BF448" s="7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</row>
    <row r="449" spans="1:87" ht="13">
      <c r="A449" s="8">
        <v>10</v>
      </c>
      <c r="B449" s="10">
        <v>447</v>
      </c>
      <c r="C449" s="8">
        <v>1101020605.1010001</v>
      </c>
      <c r="D449" s="7" t="s">
        <v>51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6"/>
      <c r="BC449" s="6"/>
      <c r="BD449" s="6"/>
      <c r="BE449" s="7"/>
      <c r="BF449" s="7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</row>
    <row r="450" spans="1:87">
      <c r="A450" s="8">
        <v>11</v>
      </c>
      <c r="B450" s="9">
        <v>448</v>
      </c>
      <c r="C450" s="8">
        <v>1101030101.1010001</v>
      </c>
      <c r="D450" s="7" t="s">
        <v>52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6"/>
      <c r="BC450" s="6"/>
      <c r="BD450" s="6"/>
      <c r="BE450" s="7"/>
      <c r="BF450" s="7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</row>
    <row r="451" spans="1:87">
      <c r="A451" s="8">
        <v>12</v>
      </c>
      <c r="B451" s="9">
        <v>449</v>
      </c>
      <c r="C451" s="8">
        <v>1101030101.102</v>
      </c>
      <c r="D451" s="7" t="s">
        <v>53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6"/>
      <c r="BC451" s="6"/>
      <c r="BD451" s="6"/>
      <c r="BE451" s="7"/>
      <c r="BF451" s="7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</row>
    <row r="452" spans="1:87" ht="13">
      <c r="A452" s="8">
        <v>13</v>
      </c>
      <c r="B452" s="10">
        <v>450</v>
      </c>
      <c r="C452" s="8">
        <v>1101030101.1029999</v>
      </c>
      <c r="D452" s="7" t="s">
        <v>54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6"/>
      <c r="BC452" s="6"/>
      <c r="BD452" s="6"/>
      <c r="BE452" s="7"/>
      <c r="BF452" s="7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</row>
    <row r="453" spans="1:87">
      <c r="A453" s="8">
        <v>14</v>
      </c>
      <c r="B453" s="9">
        <v>451</v>
      </c>
      <c r="C453" s="8">
        <v>1101030101.1040001</v>
      </c>
      <c r="D453" s="7" t="s">
        <v>55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6"/>
      <c r="BC453" s="6"/>
      <c r="BD453" s="6"/>
      <c r="BE453" s="7"/>
      <c r="BF453" s="7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</row>
    <row r="454" spans="1:87">
      <c r="A454" s="8">
        <v>15</v>
      </c>
      <c r="B454" s="9">
        <v>452</v>
      </c>
      <c r="C454" s="8">
        <v>1101030102.1010001</v>
      </c>
      <c r="D454" s="7" t="s">
        <v>56</v>
      </c>
      <c r="E454" s="26">
        <v>301419.15000000002</v>
      </c>
      <c r="F454" s="26">
        <v>215911.88</v>
      </c>
      <c r="G454" s="26">
        <v>643229.12</v>
      </c>
      <c r="H454" s="26">
        <v>611013.07999999996</v>
      </c>
      <c r="I454" s="26">
        <v>381224.72</v>
      </c>
      <c r="J454" s="26">
        <v>282206.25</v>
      </c>
      <c r="K454" s="26">
        <v>588853.89</v>
      </c>
      <c r="L454" s="26">
        <v>47646.98</v>
      </c>
      <c r="M454" s="26">
        <v>626398.64</v>
      </c>
      <c r="N454" s="26">
        <v>394587.79</v>
      </c>
      <c r="O454" s="26">
        <v>213823.88</v>
      </c>
      <c r="P454" s="26">
        <v>488606.78</v>
      </c>
      <c r="Q454" s="26">
        <v>121708.56</v>
      </c>
      <c r="R454" s="26">
        <v>778402.84</v>
      </c>
      <c r="S454" s="26">
        <v>629844.62</v>
      </c>
      <c r="T454" s="26">
        <v>237181.99</v>
      </c>
      <c r="U454" s="26">
        <v>522515.64</v>
      </c>
      <c r="V454" s="26">
        <v>359996.82</v>
      </c>
      <c r="W454" s="26">
        <v>361780.71</v>
      </c>
      <c r="X454" s="26">
        <v>228774.64</v>
      </c>
      <c r="Y454" s="26">
        <v>43580.57</v>
      </c>
      <c r="Z454" s="26">
        <v>383709.09</v>
      </c>
      <c r="AA454" s="26">
        <v>39576.11</v>
      </c>
      <c r="AB454" s="26">
        <v>13768.45</v>
      </c>
      <c r="AC454" s="26">
        <v>98509.77</v>
      </c>
      <c r="AD454" s="26">
        <v>1580</v>
      </c>
      <c r="AE454" s="26">
        <v>634703.63</v>
      </c>
      <c r="AF454" s="26">
        <v>32966.51</v>
      </c>
      <c r="AG454" s="26">
        <v>116801.72</v>
      </c>
      <c r="AH454" s="26">
        <v>75239.05</v>
      </c>
      <c r="AI454" s="26">
        <v>201206.57</v>
      </c>
      <c r="AJ454" s="26">
        <v>99602.34</v>
      </c>
      <c r="AK454" s="26">
        <v>199219.52</v>
      </c>
      <c r="AL454" s="26">
        <v>340285.93</v>
      </c>
      <c r="AM454" s="26">
        <v>411828.49</v>
      </c>
      <c r="AN454" s="26">
        <v>799149.51</v>
      </c>
      <c r="AO454" s="26">
        <v>309982.62</v>
      </c>
      <c r="AP454" s="26">
        <v>122523.02</v>
      </c>
      <c r="AQ454" s="26">
        <v>836260.24</v>
      </c>
      <c r="AR454" s="26">
        <v>655082.31999999995</v>
      </c>
      <c r="AS454" s="26">
        <v>280003.92</v>
      </c>
      <c r="AT454" s="26">
        <v>231063.54</v>
      </c>
      <c r="AU454" s="26">
        <v>481404.33</v>
      </c>
      <c r="AV454" s="26">
        <v>10676.42</v>
      </c>
      <c r="AW454" s="26">
        <v>439739.53</v>
      </c>
      <c r="AX454" s="26">
        <v>374796.38</v>
      </c>
      <c r="AY454" s="26">
        <v>184920.06</v>
      </c>
      <c r="AZ454" s="26">
        <v>1068519.69</v>
      </c>
      <c r="BA454" s="26">
        <v>145118.76999999999</v>
      </c>
      <c r="BB454" s="35">
        <v>335692.41</v>
      </c>
      <c r="BC454" s="35">
        <v>259449.64</v>
      </c>
      <c r="BD454" s="35">
        <v>173861.83</v>
      </c>
      <c r="BE454" s="26">
        <v>136163.95000000001</v>
      </c>
      <c r="BF454" s="26">
        <v>386056.58</v>
      </c>
      <c r="BG454" s="35">
        <v>232982.42</v>
      </c>
      <c r="BH454" s="35">
        <v>143305.1</v>
      </c>
      <c r="BI454" s="35">
        <v>351783.11</v>
      </c>
      <c r="BJ454" s="35">
        <v>352991.16</v>
      </c>
      <c r="BK454" s="35">
        <v>256348.38</v>
      </c>
      <c r="BL454" s="35">
        <v>157178.23000000001</v>
      </c>
      <c r="BM454" s="35">
        <v>670154.13</v>
      </c>
      <c r="BN454" s="35">
        <v>523914.72</v>
      </c>
      <c r="BO454" s="35">
        <v>509305.29</v>
      </c>
      <c r="BP454" s="35">
        <v>220248.81</v>
      </c>
      <c r="BQ454" s="35">
        <v>442223.02</v>
      </c>
      <c r="BR454" s="35">
        <v>78895.88</v>
      </c>
      <c r="BS454" s="35">
        <v>145581.64000000001</v>
      </c>
      <c r="BT454" s="35">
        <v>570349.78</v>
      </c>
      <c r="BU454" s="35">
        <v>18652.88</v>
      </c>
      <c r="BV454" s="35">
        <v>33749.769999999997</v>
      </c>
      <c r="BW454" s="35">
        <v>523139.14</v>
      </c>
      <c r="BX454" s="35">
        <v>170672.97</v>
      </c>
      <c r="BY454" s="35">
        <v>204851.67</v>
      </c>
      <c r="BZ454" s="35">
        <v>305216.67</v>
      </c>
      <c r="CA454" s="35">
        <v>359662.8</v>
      </c>
      <c r="CB454" s="35">
        <v>198415.76</v>
      </c>
      <c r="CC454" s="35">
        <v>419121.09</v>
      </c>
      <c r="CD454" s="35">
        <v>402807.94</v>
      </c>
      <c r="CE454" s="35">
        <v>324497.94</v>
      </c>
      <c r="CF454" s="35">
        <v>932803.94</v>
      </c>
      <c r="CG454" s="35">
        <v>426316.44</v>
      </c>
      <c r="CH454" s="35">
        <v>474792.75</v>
      </c>
      <c r="CI454" s="35">
        <v>62783.56</v>
      </c>
    </row>
    <row r="455" spans="1:87" s="2" customFormat="1" ht="13">
      <c r="A455" s="8">
        <v>16</v>
      </c>
      <c r="B455" s="10">
        <v>453</v>
      </c>
      <c r="C455" s="8">
        <v>1101030102.102</v>
      </c>
      <c r="D455" s="7" t="s">
        <v>57</v>
      </c>
      <c r="E455" s="26">
        <v>0</v>
      </c>
      <c r="F455" s="26">
        <v>0</v>
      </c>
      <c r="G455" s="7"/>
      <c r="H455" s="7"/>
      <c r="I455" s="26">
        <v>0</v>
      </c>
      <c r="J455" s="26">
        <v>0</v>
      </c>
      <c r="K455" s="26">
        <v>0</v>
      </c>
      <c r="L455" s="7"/>
      <c r="M455" s="7"/>
      <c r="N455" s="26">
        <v>0</v>
      </c>
      <c r="O455" s="26">
        <v>0</v>
      </c>
      <c r="P455" s="7"/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7"/>
      <c r="W455" s="26">
        <v>0</v>
      </c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26">
        <v>0</v>
      </c>
      <c r="AX455" s="26">
        <v>0</v>
      </c>
      <c r="AY455" s="26">
        <v>0</v>
      </c>
      <c r="AZ455" s="26">
        <v>0</v>
      </c>
      <c r="BA455" s="26">
        <v>0</v>
      </c>
      <c r="BB455" s="35">
        <v>0</v>
      </c>
      <c r="BC455" s="35">
        <v>0</v>
      </c>
      <c r="BD455" s="35">
        <v>0</v>
      </c>
      <c r="BE455" s="26">
        <v>0</v>
      </c>
      <c r="BF455" s="26">
        <v>0</v>
      </c>
      <c r="BG455" s="35">
        <v>0</v>
      </c>
      <c r="BH455" s="35">
        <v>0</v>
      </c>
      <c r="BI455" s="35">
        <v>0</v>
      </c>
      <c r="BJ455" s="35">
        <v>0</v>
      </c>
      <c r="BK455" s="35">
        <v>0</v>
      </c>
      <c r="BL455" s="35">
        <v>0</v>
      </c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35">
        <v>0</v>
      </c>
      <c r="CG455" s="35">
        <v>0</v>
      </c>
      <c r="CH455" s="6"/>
      <c r="CI455" s="6"/>
    </row>
    <row r="456" spans="1:87">
      <c r="A456" s="8">
        <v>17</v>
      </c>
      <c r="B456" s="9">
        <v>454</v>
      </c>
      <c r="C456" s="8">
        <v>1101030102.1029999</v>
      </c>
      <c r="D456" s="7" t="s">
        <v>58</v>
      </c>
      <c r="E456" s="26">
        <v>0</v>
      </c>
      <c r="F456" s="26">
        <v>0</v>
      </c>
      <c r="G456" s="7"/>
      <c r="H456" s="7"/>
      <c r="I456" s="26">
        <v>0</v>
      </c>
      <c r="J456" s="7"/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7"/>
      <c r="R456" s="7"/>
      <c r="S456" s="26">
        <v>0</v>
      </c>
      <c r="T456" s="7"/>
      <c r="U456" s="26">
        <v>0</v>
      </c>
      <c r="V456" s="26">
        <v>0</v>
      </c>
      <c r="W456" s="7"/>
      <c r="X456" s="7"/>
      <c r="Y456" s="26">
        <v>94500</v>
      </c>
      <c r="Z456" s="26">
        <v>116800</v>
      </c>
      <c r="AA456" s="26">
        <v>70000</v>
      </c>
      <c r="AB456" s="26">
        <v>66000</v>
      </c>
      <c r="AC456" s="7"/>
      <c r="AD456" s="26">
        <v>57664.62</v>
      </c>
      <c r="AE456" s="7"/>
      <c r="AF456" s="26">
        <v>93960</v>
      </c>
      <c r="AG456" s="26">
        <v>201020</v>
      </c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6"/>
      <c r="BC456" s="6"/>
      <c r="BD456" s="6"/>
      <c r="BE456" s="7"/>
      <c r="BF456" s="7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35">
        <v>60350</v>
      </c>
      <c r="BY456" s="35">
        <v>8200</v>
      </c>
      <c r="BZ456" s="35">
        <v>42720</v>
      </c>
      <c r="CA456" s="35">
        <v>204000</v>
      </c>
      <c r="CB456" s="35">
        <v>89200</v>
      </c>
      <c r="CC456" s="35">
        <v>170820</v>
      </c>
      <c r="CD456" s="35">
        <v>121480</v>
      </c>
      <c r="CE456" s="6"/>
      <c r="CF456" s="6"/>
      <c r="CG456" s="6"/>
      <c r="CH456" s="6"/>
      <c r="CI456" s="35">
        <v>155960</v>
      </c>
    </row>
    <row r="457" spans="1:87">
      <c r="A457" s="8">
        <v>18</v>
      </c>
      <c r="B457" s="9">
        <v>455</v>
      </c>
      <c r="C457" s="8">
        <v>1101030102.1040001</v>
      </c>
      <c r="D457" s="7" t="s">
        <v>59</v>
      </c>
      <c r="E457" s="7"/>
      <c r="F457" s="7"/>
      <c r="G457" s="7"/>
      <c r="H457" s="26">
        <v>3536.24</v>
      </c>
      <c r="I457" s="7"/>
      <c r="J457" s="7"/>
      <c r="K457" s="26">
        <v>13341.69</v>
      </c>
      <c r="L457" s="7"/>
      <c r="M457" s="7"/>
      <c r="N457" s="7"/>
      <c r="O457" s="7"/>
      <c r="P457" s="7"/>
      <c r="Q457" s="7"/>
      <c r="R457" s="7"/>
      <c r="S457" s="26">
        <v>1257.0899999999999</v>
      </c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6"/>
      <c r="BC457" s="6"/>
      <c r="BD457" s="6"/>
      <c r="BE457" s="7"/>
      <c r="BF457" s="7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</row>
    <row r="458" spans="1:87" ht="13">
      <c r="A458" s="8">
        <v>19</v>
      </c>
      <c r="B458" s="10">
        <v>456</v>
      </c>
      <c r="C458" s="8">
        <v>1101030102.105</v>
      </c>
      <c r="D458" s="7" t="s">
        <v>60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6"/>
      <c r="BC458" s="6"/>
      <c r="BD458" s="6"/>
      <c r="BE458" s="7"/>
      <c r="BF458" s="7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</row>
    <row r="459" spans="1:87">
      <c r="A459" s="8">
        <v>20</v>
      </c>
      <c r="B459" s="9">
        <v>457</v>
      </c>
      <c r="C459" s="8">
        <v>1102010101.1010001</v>
      </c>
      <c r="D459" s="7" t="s">
        <v>61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6"/>
      <c r="BC459" s="6"/>
      <c r="BD459" s="6"/>
      <c r="BE459" s="7"/>
      <c r="BF459" s="7"/>
      <c r="BG459" s="6"/>
      <c r="BH459" s="6"/>
      <c r="BI459" s="6"/>
      <c r="BJ459" s="6"/>
      <c r="BK459" s="6"/>
      <c r="BL459" s="6"/>
      <c r="BM459" s="6"/>
      <c r="BN459" s="6"/>
      <c r="BO459" s="6"/>
      <c r="BP459" s="35">
        <v>0</v>
      </c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</row>
    <row r="460" spans="1:87">
      <c r="A460" s="8">
        <v>21</v>
      </c>
      <c r="B460" s="9">
        <v>458</v>
      </c>
      <c r="C460" s="8">
        <v>1102010102.1010001</v>
      </c>
      <c r="D460" s="7" t="s">
        <v>62</v>
      </c>
      <c r="E460" s="26">
        <v>0</v>
      </c>
      <c r="F460" s="7"/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0</v>
      </c>
      <c r="M460" s="7"/>
      <c r="N460" s="26">
        <v>0</v>
      </c>
      <c r="O460" s="26">
        <v>0</v>
      </c>
      <c r="P460" s="26">
        <v>0</v>
      </c>
      <c r="Q460" s="26">
        <v>0</v>
      </c>
      <c r="R460" s="7"/>
      <c r="S460" s="26">
        <v>0</v>
      </c>
      <c r="T460" s="26">
        <v>0</v>
      </c>
      <c r="U460" s="26">
        <v>0</v>
      </c>
      <c r="V460" s="7"/>
      <c r="W460" s="26">
        <v>0</v>
      </c>
      <c r="X460" s="7"/>
      <c r="Y460" s="26">
        <v>0</v>
      </c>
      <c r="Z460" s="7"/>
      <c r="AA460" s="26">
        <v>0</v>
      </c>
      <c r="AB460" s="26">
        <v>0</v>
      </c>
      <c r="AC460" s="7"/>
      <c r="AD460" s="7"/>
      <c r="AE460" s="7"/>
      <c r="AF460" s="7"/>
      <c r="AG460" s="7"/>
      <c r="AH460" s="26">
        <v>0</v>
      </c>
      <c r="AI460" s="7"/>
      <c r="AJ460" s="7"/>
      <c r="AK460" s="7"/>
      <c r="AL460" s="7"/>
      <c r="AM460" s="7"/>
      <c r="AN460" s="7"/>
      <c r="AO460" s="7"/>
      <c r="AP460" s="7"/>
      <c r="AQ460" s="7"/>
      <c r="AR460" s="26">
        <v>0</v>
      </c>
      <c r="AS460" s="7"/>
      <c r="AT460" s="26">
        <v>0</v>
      </c>
      <c r="AU460" s="26">
        <v>0</v>
      </c>
      <c r="AV460" s="26">
        <v>30000</v>
      </c>
      <c r="AW460" s="7"/>
      <c r="AX460" s="26">
        <v>0</v>
      </c>
      <c r="AY460" s="26">
        <v>0</v>
      </c>
      <c r="AZ460" s="7"/>
      <c r="BA460" s="7"/>
      <c r="BB460" s="35">
        <v>0</v>
      </c>
      <c r="BC460" s="35">
        <v>0</v>
      </c>
      <c r="BD460" s="6"/>
      <c r="BE460" s="26">
        <v>0</v>
      </c>
      <c r="BF460" s="7"/>
      <c r="BG460" s="6"/>
      <c r="BH460" s="35">
        <v>16900</v>
      </c>
      <c r="BI460" s="6"/>
      <c r="BJ460" s="35">
        <v>0</v>
      </c>
      <c r="BK460" s="35">
        <v>0</v>
      </c>
      <c r="BL460" s="6"/>
      <c r="BM460" s="6"/>
      <c r="BN460" s="6"/>
      <c r="BO460" s="6"/>
      <c r="BP460" s="6"/>
      <c r="BQ460" s="35">
        <v>0</v>
      </c>
      <c r="BR460" s="6"/>
      <c r="BS460" s="6"/>
      <c r="BT460" s="6"/>
      <c r="BU460" s="35">
        <v>0</v>
      </c>
      <c r="BV460" s="35">
        <v>21648</v>
      </c>
      <c r="BW460" s="6"/>
      <c r="BX460" s="6"/>
      <c r="BY460" s="6"/>
      <c r="BZ460" s="6"/>
      <c r="CA460" s="6"/>
      <c r="CB460" s="6"/>
      <c r="CC460" s="6"/>
      <c r="CD460" s="35">
        <v>0</v>
      </c>
      <c r="CE460" s="6"/>
      <c r="CF460" s="35">
        <v>0</v>
      </c>
      <c r="CG460" s="6"/>
      <c r="CH460" s="6"/>
      <c r="CI460" s="6"/>
    </row>
    <row r="461" spans="1:87" ht="13">
      <c r="A461" s="8">
        <v>22</v>
      </c>
      <c r="B461" s="10">
        <v>459</v>
      </c>
      <c r="C461" s="8">
        <v>1102010108.1010001</v>
      </c>
      <c r="D461" s="7" t="s">
        <v>62</v>
      </c>
      <c r="E461" s="7"/>
      <c r="F461" s="26">
        <v>0</v>
      </c>
      <c r="G461" s="7"/>
      <c r="H461" s="7"/>
      <c r="I461" s="7"/>
      <c r="J461" s="7"/>
      <c r="K461" s="7"/>
      <c r="L461" s="7"/>
      <c r="M461" s="26">
        <v>0</v>
      </c>
      <c r="N461" s="7"/>
      <c r="O461" s="7"/>
      <c r="P461" s="7"/>
      <c r="Q461" s="7"/>
      <c r="R461" s="7"/>
      <c r="S461" s="7"/>
      <c r="T461" s="7"/>
      <c r="U461" s="7"/>
      <c r="V461" s="26">
        <v>0</v>
      </c>
      <c r="W461" s="7"/>
      <c r="X461" s="26">
        <v>0</v>
      </c>
      <c r="Y461" s="26">
        <v>0</v>
      </c>
      <c r="Z461" s="26">
        <v>0</v>
      </c>
      <c r="AA461" s="7"/>
      <c r="AB461" s="7"/>
      <c r="AC461" s="7"/>
      <c r="AD461" s="7"/>
      <c r="AE461" s="7"/>
      <c r="AF461" s="7"/>
      <c r="AG461" s="26">
        <v>0</v>
      </c>
      <c r="AH461" s="7"/>
      <c r="AI461" s="26">
        <v>0</v>
      </c>
      <c r="AJ461" s="7"/>
      <c r="AK461" s="26">
        <v>0</v>
      </c>
      <c r="AL461" s="26">
        <v>0</v>
      </c>
      <c r="AM461" s="7"/>
      <c r="AN461" s="26">
        <v>0</v>
      </c>
      <c r="AO461" s="26">
        <v>0</v>
      </c>
      <c r="AP461" s="7"/>
      <c r="AQ461" s="7"/>
      <c r="AR461" s="7"/>
      <c r="AS461" s="7"/>
      <c r="AT461" s="7"/>
      <c r="AU461" s="7"/>
      <c r="AV461" s="7"/>
      <c r="AW461" s="26">
        <v>0</v>
      </c>
      <c r="AX461" s="7"/>
      <c r="AY461" s="7"/>
      <c r="AZ461" s="7"/>
      <c r="BA461" s="7"/>
      <c r="BB461" s="6"/>
      <c r="BC461" s="6"/>
      <c r="BD461" s="6"/>
      <c r="BE461" s="7"/>
      <c r="BF461" s="26">
        <v>65300</v>
      </c>
      <c r="BG461" s="35">
        <v>0</v>
      </c>
      <c r="BH461" s="6"/>
      <c r="BI461" s="6"/>
      <c r="BJ461" s="6"/>
      <c r="BK461" s="6"/>
      <c r="BL461" s="6"/>
      <c r="BM461" s="35">
        <v>0</v>
      </c>
      <c r="BN461" s="6"/>
      <c r="BO461" s="35">
        <v>0</v>
      </c>
      <c r="BP461" s="35">
        <v>0</v>
      </c>
      <c r="BQ461" s="35">
        <v>0</v>
      </c>
      <c r="BR461" s="35">
        <v>0</v>
      </c>
      <c r="BS461" s="6"/>
      <c r="BT461" s="35">
        <v>20400</v>
      </c>
      <c r="BU461" s="6"/>
      <c r="BV461" s="6"/>
      <c r="BW461" s="6"/>
      <c r="BX461" s="35">
        <v>0</v>
      </c>
      <c r="BY461" s="35">
        <v>0</v>
      </c>
      <c r="BZ461" s="35">
        <v>0</v>
      </c>
      <c r="CA461" s="35">
        <v>0</v>
      </c>
      <c r="CB461" s="35">
        <v>0</v>
      </c>
      <c r="CC461" s="35">
        <v>0</v>
      </c>
      <c r="CD461" s="6"/>
      <c r="CE461" s="6"/>
      <c r="CF461" s="6"/>
      <c r="CG461" s="35">
        <v>0</v>
      </c>
      <c r="CH461" s="35">
        <v>10950</v>
      </c>
      <c r="CI461" s="6"/>
    </row>
    <row r="462" spans="1:87">
      <c r="A462" s="8">
        <v>23</v>
      </c>
      <c r="B462" s="9">
        <v>460</v>
      </c>
      <c r="C462" s="8">
        <v>1102010108.102</v>
      </c>
      <c r="D462" s="7" t="s">
        <v>63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6"/>
      <c r="BC462" s="6"/>
      <c r="BD462" s="6"/>
      <c r="BE462" s="7"/>
      <c r="BF462" s="7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</row>
    <row r="463" spans="1:87">
      <c r="A463" s="8">
        <v>24</v>
      </c>
      <c r="B463" s="9">
        <v>461</v>
      </c>
      <c r="C463" s="8">
        <v>1102010108.201</v>
      </c>
      <c r="D463" s="7" t="s">
        <v>64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6"/>
      <c r="BC463" s="6"/>
      <c r="BD463" s="6"/>
      <c r="BE463" s="7"/>
      <c r="BF463" s="7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</row>
    <row r="464" spans="1:87" ht="13">
      <c r="A464" s="8">
        <v>25</v>
      </c>
      <c r="B464" s="10">
        <v>462</v>
      </c>
      <c r="C464" s="8">
        <v>1102010108.3010001</v>
      </c>
      <c r="D464" s="7" t="s">
        <v>65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6"/>
      <c r="BC464" s="6"/>
      <c r="BD464" s="6"/>
      <c r="BE464" s="7"/>
      <c r="BF464" s="7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</row>
    <row r="465" spans="1:87">
      <c r="A465" s="8">
        <v>26</v>
      </c>
      <c r="B465" s="9">
        <v>463</v>
      </c>
      <c r="C465" s="8">
        <v>1102010108.5009999</v>
      </c>
      <c r="D465" s="7" t="s">
        <v>66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6"/>
      <c r="BC465" s="6"/>
      <c r="BD465" s="6"/>
      <c r="BE465" s="7"/>
      <c r="BF465" s="7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</row>
    <row r="466" spans="1:87">
      <c r="A466" s="8">
        <v>27</v>
      </c>
      <c r="B466" s="9">
        <v>464</v>
      </c>
      <c r="C466" s="8">
        <v>1102050106.1059999</v>
      </c>
      <c r="D466" s="7" t="s">
        <v>67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26">
        <v>3000</v>
      </c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6"/>
      <c r="BC466" s="6"/>
      <c r="BD466" s="6"/>
      <c r="BE466" s="7"/>
      <c r="BF466" s="7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</row>
    <row r="467" spans="1:87" ht="13">
      <c r="A467" s="8">
        <v>28</v>
      </c>
      <c r="B467" s="10">
        <v>465</v>
      </c>
      <c r="C467" s="8">
        <v>1102050107.1029999</v>
      </c>
      <c r="D467" s="7" t="s">
        <v>68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6"/>
      <c r="BC467" s="6"/>
      <c r="BD467" s="6"/>
      <c r="BE467" s="7"/>
      <c r="BF467" s="7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</row>
    <row r="468" spans="1:87">
      <c r="A468" s="8">
        <v>29</v>
      </c>
      <c r="B468" s="9">
        <v>466</v>
      </c>
      <c r="C468" s="8">
        <v>1102050107.1040001</v>
      </c>
      <c r="D468" s="7" t="s">
        <v>69</v>
      </c>
      <c r="E468" s="26">
        <v>34000</v>
      </c>
      <c r="F468" s="26">
        <v>26200</v>
      </c>
      <c r="G468" s="26">
        <v>22800</v>
      </c>
      <c r="H468" s="26">
        <v>34400</v>
      </c>
      <c r="I468" s="26">
        <v>28800</v>
      </c>
      <c r="J468" s="26">
        <v>23200</v>
      </c>
      <c r="K468" s="26">
        <v>44800</v>
      </c>
      <c r="L468" s="26">
        <v>12000</v>
      </c>
      <c r="M468" s="26">
        <v>23600</v>
      </c>
      <c r="N468" s="26">
        <v>27400</v>
      </c>
      <c r="O468" s="26">
        <v>20200</v>
      </c>
      <c r="P468" s="26">
        <v>26600</v>
      </c>
      <c r="Q468" s="26">
        <v>10800</v>
      </c>
      <c r="R468" s="26">
        <v>19000</v>
      </c>
      <c r="S468" s="26">
        <v>38200</v>
      </c>
      <c r="T468" s="26">
        <v>26200</v>
      </c>
      <c r="U468" s="26">
        <v>14600</v>
      </c>
      <c r="V468" s="26">
        <v>9000</v>
      </c>
      <c r="W468" s="26">
        <v>20200</v>
      </c>
      <c r="X468" s="26">
        <v>6000</v>
      </c>
      <c r="Y468" s="26">
        <v>5000</v>
      </c>
      <c r="Z468" s="26">
        <v>9000</v>
      </c>
      <c r="AA468" s="26">
        <v>3000</v>
      </c>
      <c r="AB468" s="26">
        <v>4500</v>
      </c>
      <c r="AC468" s="26">
        <v>18000</v>
      </c>
      <c r="AD468" s="26">
        <v>6000</v>
      </c>
      <c r="AE468" s="26">
        <v>6000</v>
      </c>
      <c r="AF468" s="26">
        <v>6000</v>
      </c>
      <c r="AG468" s="7"/>
      <c r="AH468" s="26">
        <v>6000</v>
      </c>
      <c r="AI468" s="7"/>
      <c r="AJ468" s="7"/>
      <c r="AK468" s="26">
        <v>12000</v>
      </c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26">
        <v>3000</v>
      </c>
      <c r="AX468" s="26">
        <v>1500</v>
      </c>
      <c r="AY468" s="26">
        <v>1500</v>
      </c>
      <c r="AZ468" s="26">
        <v>4000</v>
      </c>
      <c r="BA468" s="7"/>
      <c r="BB468" s="35">
        <v>1000</v>
      </c>
      <c r="BC468" s="35">
        <v>3500</v>
      </c>
      <c r="BD468" s="35">
        <v>2000</v>
      </c>
      <c r="BE468" s="26">
        <v>3000</v>
      </c>
      <c r="BF468" s="26">
        <v>1500</v>
      </c>
      <c r="BG468" s="35">
        <v>1500</v>
      </c>
      <c r="BH468" s="35">
        <v>1500</v>
      </c>
      <c r="BI468" s="35">
        <v>1500</v>
      </c>
      <c r="BJ468" s="35">
        <v>1500</v>
      </c>
      <c r="BK468" s="35">
        <v>3000</v>
      </c>
      <c r="BL468" s="35">
        <v>3000</v>
      </c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35">
        <v>33000</v>
      </c>
      <c r="BY468" s="35">
        <v>15400</v>
      </c>
      <c r="BZ468" s="35">
        <v>22400</v>
      </c>
      <c r="CA468" s="35">
        <v>30800</v>
      </c>
      <c r="CB468" s="35">
        <v>15400</v>
      </c>
      <c r="CC468" s="35">
        <v>24000</v>
      </c>
      <c r="CD468" s="35">
        <v>3000</v>
      </c>
      <c r="CE468" s="6"/>
      <c r="CF468" s="35">
        <v>25800</v>
      </c>
      <c r="CG468" s="35">
        <v>3500</v>
      </c>
      <c r="CH468" s="6"/>
      <c r="CI468" s="35">
        <v>6000</v>
      </c>
    </row>
    <row r="469" spans="1:87">
      <c r="A469" s="8">
        <v>30</v>
      </c>
      <c r="B469" s="9">
        <v>467</v>
      </c>
      <c r="C469" s="8">
        <v>1102050107.105</v>
      </c>
      <c r="D469" s="7" t="s">
        <v>70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6"/>
      <c r="BC469" s="6"/>
      <c r="BD469" s="6"/>
      <c r="BE469" s="7"/>
      <c r="BF469" s="7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</row>
    <row r="470" spans="1:87" s="2" customFormat="1" ht="13">
      <c r="A470" s="8">
        <v>31</v>
      </c>
      <c r="B470" s="10">
        <v>468</v>
      </c>
      <c r="C470" s="8">
        <v>1102050107.1059999</v>
      </c>
      <c r="D470" s="7" t="s">
        <v>71</v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6"/>
      <c r="BC470" s="6"/>
      <c r="BD470" s="6"/>
      <c r="BE470" s="7"/>
      <c r="BF470" s="7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</row>
    <row r="471" spans="1:87">
      <c r="A471" s="8">
        <v>32</v>
      </c>
      <c r="B471" s="9">
        <v>469</v>
      </c>
      <c r="C471" s="8">
        <v>1102050107.201</v>
      </c>
      <c r="D471" s="7" t="s">
        <v>72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6"/>
      <c r="BC471" s="6"/>
      <c r="BD471" s="6"/>
      <c r="BE471" s="7"/>
      <c r="BF471" s="7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</row>
    <row r="472" spans="1:87">
      <c r="A472" s="8">
        <v>33</v>
      </c>
      <c r="B472" s="9">
        <v>470</v>
      </c>
      <c r="C472" s="8">
        <v>1102050107.2019999</v>
      </c>
      <c r="D472" s="7" t="s">
        <v>73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6"/>
      <c r="BC472" s="6"/>
      <c r="BD472" s="6"/>
      <c r="BE472" s="7"/>
      <c r="BF472" s="7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</row>
    <row r="473" spans="1:87" ht="13">
      <c r="A473" s="8">
        <v>34</v>
      </c>
      <c r="B473" s="10">
        <v>471</v>
      </c>
      <c r="C473" s="8">
        <v>1102050123.1029999</v>
      </c>
      <c r="D473" s="7" t="s">
        <v>74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6"/>
      <c r="BC473" s="6"/>
      <c r="BD473" s="6"/>
      <c r="BE473" s="7"/>
      <c r="BF473" s="7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</row>
    <row r="474" spans="1:87">
      <c r="A474" s="8">
        <v>35</v>
      </c>
      <c r="B474" s="9">
        <v>472</v>
      </c>
      <c r="C474" s="8">
        <v>1102050123.105</v>
      </c>
      <c r="D474" s="7" t="s">
        <v>75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6"/>
      <c r="BC474" s="6"/>
      <c r="BD474" s="6"/>
      <c r="BE474" s="7"/>
      <c r="BF474" s="7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</row>
    <row r="475" spans="1:87">
      <c r="A475" s="8">
        <v>36</v>
      </c>
      <c r="B475" s="9">
        <v>473</v>
      </c>
      <c r="C475" s="8">
        <v>1102050123.1140001</v>
      </c>
      <c r="D475" s="7" t="s">
        <v>76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6"/>
      <c r="BC475" s="6"/>
      <c r="BD475" s="6"/>
      <c r="BE475" s="7"/>
      <c r="BF475" s="7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</row>
    <row r="476" spans="1:87" ht="13">
      <c r="A476" s="8">
        <v>37</v>
      </c>
      <c r="B476" s="10">
        <v>474</v>
      </c>
      <c r="C476" s="8">
        <v>1102050123.115</v>
      </c>
      <c r="D476" s="7" t="s">
        <v>77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6"/>
      <c r="BC476" s="6"/>
      <c r="BD476" s="6"/>
      <c r="BE476" s="7"/>
      <c r="BF476" s="7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</row>
    <row r="477" spans="1:87">
      <c r="A477" s="8">
        <v>38</v>
      </c>
      <c r="B477" s="9">
        <v>475</v>
      </c>
      <c r="C477" s="8">
        <v>1102050123.2019999</v>
      </c>
      <c r="D477" s="7" t="s">
        <v>78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6"/>
      <c r="BC477" s="6"/>
      <c r="BD477" s="6"/>
      <c r="BE477" s="7"/>
      <c r="BF477" s="7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</row>
    <row r="478" spans="1:87">
      <c r="A478" s="8">
        <v>39</v>
      </c>
      <c r="B478" s="9">
        <v>476</v>
      </c>
      <c r="C478" s="8">
        <v>1102050123.2160001</v>
      </c>
      <c r="D478" s="7" t="s">
        <v>79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6"/>
      <c r="BC478" s="6"/>
      <c r="BD478" s="6"/>
      <c r="BE478" s="7"/>
      <c r="BF478" s="7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</row>
    <row r="479" spans="1:87" ht="13">
      <c r="A479" s="8">
        <v>40</v>
      </c>
      <c r="B479" s="10">
        <v>477</v>
      </c>
      <c r="C479" s="8">
        <v>1102050123.217</v>
      </c>
      <c r="D479" s="7" t="s">
        <v>80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6"/>
      <c r="BC479" s="6"/>
      <c r="BD479" s="6"/>
      <c r="BE479" s="7"/>
      <c r="BF479" s="7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</row>
    <row r="480" spans="1:87">
      <c r="A480" s="8">
        <v>41</v>
      </c>
      <c r="B480" s="9">
        <v>478</v>
      </c>
      <c r="C480" s="8">
        <v>1102050123.2179999</v>
      </c>
      <c r="D480" s="7" t="s">
        <v>81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6"/>
      <c r="BC480" s="6"/>
      <c r="BD480" s="6"/>
      <c r="BE480" s="7"/>
      <c r="BF480" s="7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</row>
    <row r="481" spans="1:87" ht="13">
      <c r="A481" s="8">
        <v>42</v>
      </c>
      <c r="B481" s="9">
        <v>479</v>
      </c>
      <c r="C481" s="8">
        <v>1102050123.2190001</v>
      </c>
      <c r="D481" s="7" t="s">
        <v>82</v>
      </c>
      <c r="E481" s="7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23"/>
      <c r="BC481" s="23"/>
      <c r="BD481" s="23"/>
      <c r="BE481" s="7"/>
      <c r="BF481" s="7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</row>
    <row r="482" spans="1:87" ht="13">
      <c r="A482" s="8">
        <v>43</v>
      </c>
      <c r="B482" s="10">
        <v>480</v>
      </c>
      <c r="C482" s="8">
        <v>1102050123.22</v>
      </c>
      <c r="D482" s="7" t="s">
        <v>83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6"/>
      <c r="BC482" s="6"/>
      <c r="BD482" s="6"/>
      <c r="BE482" s="7"/>
      <c r="BF482" s="7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</row>
    <row r="483" spans="1:87">
      <c r="A483" s="8">
        <v>44</v>
      </c>
      <c r="B483" s="9">
        <v>481</v>
      </c>
      <c r="C483" s="8">
        <v>1102050123.221</v>
      </c>
      <c r="D483" s="7" t="s">
        <v>84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6"/>
      <c r="BC483" s="6"/>
      <c r="BD483" s="6"/>
      <c r="BE483" s="7"/>
      <c r="BF483" s="7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</row>
    <row r="484" spans="1:87">
      <c r="A484" s="8">
        <v>45</v>
      </c>
      <c r="B484" s="9">
        <v>482</v>
      </c>
      <c r="C484" s="8">
        <v>1102050124.1010001</v>
      </c>
      <c r="D484" s="7" t="s">
        <v>85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6"/>
      <c r="BC484" s="6"/>
      <c r="BD484" s="6"/>
      <c r="BE484" s="7"/>
      <c r="BF484" s="7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</row>
    <row r="485" spans="1:87" ht="13">
      <c r="A485" s="8">
        <v>46</v>
      </c>
      <c r="B485" s="10">
        <v>483</v>
      </c>
      <c r="C485" s="8">
        <v>1102050193.1010001</v>
      </c>
      <c r="D485" s="7" t="s">
        <v>86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6"/>
      <c r="BC485" s="6"/>
      <c r="BD485" s="6"/>
      <c r="BE485" s="7"/>
      <c r="BF485" s="7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</row>
    <row r="486" spans="1:87">
      <c r="A486" s="8">
        <v>47</v>
      </c>
      <c r="B486" s="9">
        <v>484</v>
      </c>
      <c r="C486" s="8">
        <v>1102050194.1010001</v>
      </c>
      <c r="D486" s="7" t="s">
        <v>87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6"/>
      <c r="BC486" s="6"/>
      <c r="BD486" s="6"/>
      <c r="BE486" s="7"/>
      <c r="BF486" s="7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</row>
    <row r="487" spans="1:87">
      <c r="A487" s="8">
        <v>48</v>
      </c>
      <c r="B487" s="9">
        <v>485</v>
      </c>
      <c r="C487" s="8">
        <v>1102050194.102</v>
      </c>
      <c r="D487" s="7" t="s">
        <v>88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6"/>
      <c r="BC487" s="6"/>
      <c r="BD487" s="6"/>
      <c r="BE487" s="7"/>
      <c r="BF487" s="7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</row>
    <row r="488" spans="1:87" ht="13">
      <c r="A488" s="8">
        <v>49</v>
      </c>
      <c r="B488" s="10">
        <v>486</v>
      </c>
      <c r="C488" s="8">
        <v>1102050194.1029999</v>
      </c>
      <c r="D488" s="7" t="s">
        <v>89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6"/>
      <c r="BC488" s="6"/>
      <c r="BD488" s="6"/>
      <c r="BE488" s="7"/>
      <c r="BF488" s="7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</row>
    <row r="489" spans="1:87">
      <c r="A489" s="8">
        <v>50</v>
      </c>
      <c r="B489" s="9">
        <v>487</v>
      </c>
      <c r="C489" s="8">
        <v>1102050194.1040001</v>
      </c>
      <c r="D489" s="7" t="s">
        <v>90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6"/>
      <c r="BC489" s="6"/>
      <c r="BD489" s="6"/>
      <c r="BE489" s="7"/>
      <c r="BF489" s="7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</row>
    <row r="490" spans="1:87">
      <c r="A490" s="8">
        <v>51</v>
      </c>
      <c r="B490" s="9">
        <v>488</v>
      </c>
      <c r="C490" s="8">
        <v>1102050194.105</v>
      </c>
      <c r="D490" s="7" t="s">
        <v>91</v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6"/>
      <c r="BC490" s="6"/>
      <c r="BD490" s="6"/>
      <c r="BE490" s="7"/>
      <c r="BF490" s="7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</row>
    <row r="491" spans="1:87" ht="13">
      <c r="A491" s="8">
        <v>52</v>
      </c>
      <c r="B491" s="10">
        <v>489</v>
      </c>
      <c r="C491" s="8">
        <v>1102050194.1059999</v>
      </c>
      <c r="D491" s="7" t="s">
        <v>92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6"/>
      <c r="BC491" s="6"/>
      <c r="BD491" s="6"/>
      <c r="BE491" s="7"/>
      <c r="BF491" s="7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</row>
    <row r="492" spans="1:87">
      <c r="A492" s="8">
        <v>53</v>
      </c>
      <c r="B492" s="9">
        <v>490</v>
      </c>
      <c r="C492" s="8">
        <v>1102050194.1070001</v>
      </c>
      <c r="D492" s="7" t="s">
        <v>93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6"/>
      <c r="BC492" s="6"/>
      <c r="BD492" s="6"/>
      <c r="BE492" s="7"/>
      <c r="BF492" s="7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</row>
    <row r="493" spans="1:87">
      <c r="A493" s="8">
        <v>54</v>
      </c>
      <c r="B493" s="9">
        <v>491</v>
      </c>
      <c r="C493" s="8">
        <v>1102050194.108</v>
      </c>
      <c r="D493" s="7" t="s">
        <v>94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6"/>
      <c r="BC493" s="6"/>
      <c r="BD493" s="6"/>
      <c r="BE493" s="7"/>
      <c r="BF493" s="7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</row>
    <row r="494" spans="1:87" ht="13">
      <c r="A494" s="8">
        <v>55</v>
      </c>
      <c r="B494" s="10">
        <v>492</v>
      </c>
      <c r="C494" s="8">
        <v>1102050194.109</v>
      </c>
      <c r="D494" s="7" t="s">
        <v>95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6"/>
      <c r="BC494" s="6"/>
      <c r="BD494" s="6"/>
      <c r="BE494" s="7"/>
      <c r="BF494" s="7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</row>
    <row r="495" spans="1:87">
      <c r="A495" s="8">
        <v>56</v>
      </c>
      <c r="B495" s="9">
        <v>493</v>
      </c>
      <c r="C495" s="8">
        <v>1102050194.1099999</v>
      </c>
      <c r="D495" s="7" t="s">
        <v>96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6"/>
      <c r="BC495" s="6"/>
      <c r="BD495" s="6"/>
      <c r="BE495" s="7"/>
      <c r="BF495" s="7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</row>
    <row r="496" spans="1:87">
      <c r="A496" s="8">
        <v>57</v>
      </c>
      <c r="B496" s="9">
        <v>494</v>
      </c>
      <c r="C496" s="8">
        <v>1102050194.1110001</v>
      </c>
      <c r="D496" s="7" t="s">
        <v>97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6"/>
      <c r="BC496" s="6"/>
      <c r="BD496" s="6"/>
      <c r="BE496" s="7"/>
      <c r="BF496" s="7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</row>
    <row r="497" spans="1:87" ht="13">
      <c r="A497" s="8">
        <v>58</v>
      </c>
      <c r="B497" s="10">
        <v>495</v>
      </c>
      <c r="C497" s="8">
        <v>1102050194.112</v>
      </c>
      <c r="D497" s="7" t="s">
        <v>98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6"/>
      <c r="BC497" s="6"/>
      <c r="BD497" s="6"/>
      <c r="BE497" s="7"/>
      <c r="BF497" s="7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</row>
    <row r="498" spans="1:87" s="4" customFormat="1">
      <c r="A498" s="8">
        <v>59</v>
      </c>
      <c r="B498" s="9">
        <v>496</v>
      </c>
      <c r="C498" s="8">
        <v>1102050194.1129999</v>
      </c>
      <c r="D498" s="7" t="s">
        <v>99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6"/>
      <c r="BC498" s="6"/>
      <c r="BD498" s="6"/>
      <c r="BE498" s="7"/>
      <c r="BF498" s="7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</row>
    <row r="499" spans="1:87" s="4" customFormat="1">
      <c r="A499" s="8">
        <v>60</v>
      </c>
      <c r="B499" s="9">
        <v>497</v>
      </c>
      <c r="C499" s="8">
        <v>1102050194.1140001</v>
      </c>
      <c r="D499" s="7" t="s">
        <v>100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6"/>
      <c r="BC499" s="6"/>
      <c r="BD499" s="6"/>
      <c r="BE499" s="7"/>
      <c r="BF499" s="7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</row>
    <row r="500" spans="1:87" ht="13">
      <c r="A500" s="8">
        <v>61</v>
      </c>
      <c r="B500" s="10">
        <v>498</v>
      </c>
      <c r="C500" s="8">
        <v>1102050194.115</v>
      </c>
      <c r="D500" s="7" t="s">
        <v>101</v>
      </c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6"/>
      <c r="BC500" s="6"/>
      <c r="BD500" s="6"/>
      <c r="BE500" s="7"/>
      <c r="BF500" s="7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</row>
    <row r="501" spans="1:87">
      <c r="A501" s="8">
        <v>62</v>
      </c>
      <c r="B501" s="9">
        <v>499</v>
      </c>
      <c r="C501" s="8">
        <v>1102050194.1159999</v>
      </c>
      <c r="D501" s="7" t="s">
        <v>102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6"/>
      <c r="BC501" s="6"/>
      <c r="BD501" s="6"/>
      <c r="BE501" s="7"/>
      <c r="BF501" s="7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</row>
    <row r="502" spans="1:87">
      <c r="A502" s="8">
        <v>63</v>
      </c>
      <c r="B502" s="9">
        <v>500</v>
      </c>
      <c r="C502" s="8">
        <v>1102050194.201</v>
      </c>
      <c r="D502" s="7" t="s">
        <v>103</v>
      </c>
      <c r="E502" s="26">
        <v>0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  <c r="AF502" s="26">
        <v>0</v>
      </c>
      <c r="AG502" s="26">
        <v>0</v>
      </c>
      <c r="AH502" s="26">
        <v>0</v>
      </c>
      <c r="AI502" s="26">
        <v>0</v>
      </c>
      <c r="AJ502" s="26">
        <v>0</v>
      </c>
      <c r="AK502" s="26">
        <v>0</v>
      </c>
      <c r="AL502" s="26">
        <v>0</v>
      </c>
      <c r="AM502" s="26">
        <v>0</v>
      </c>
      <c r="AN502" s="26">
        <v>0</v>
      </c>
      <c r="AO502" s="26">
        <v>0</v>
      </c>
      <c r="AP502" s="7"/>
      <c r="AQ502" s="7"/>
      <c r="AR502" s="26">
        <v>0</v>
      </c>
      <c r="AS502" s="26">
        <v>0</v>
      </c>
      <c r="AT502" s="26">
        <v>0</v>
      </c>
      <c r="AU502" s="26">
        <v>0</v>
      </c>
      <c r="AV502" s="7"/>
      <c r="AW502" s="26">
        <v>0</v>
      </c>
      <c r="AX502" s="26">
        <v>0</v>
      </c>
      <c r="AY502" s="26">
        <v>0</v>
      </c>
      <c r="AZ502" s="26">
        <v>0</v>
      </c>
      <c r="BA502" s="26">
        <v>0</v>
      </c>
      <c r="BB502" s="35">
        <v>0</v>
      </c>
      <c r="BC502" s="35">
        <v>0</v>
      </c>
      <c r="BD502" s="35">
        <v>0</v>
      </c>
      <c r="BE502" s="26">
        <v>0</v>
      </c>
      <c r="BF502" s="26">
        <v>0</v>
      </c>
      <c r="BG502" s="35">
        <v>0</v>
      </c>
      <c r="BH502" s="35">
        <v>0</v>
      </c>
      <c r="BI502" s="35">
        <v>0</v>
      </c>
      <c r="BJ502" s="35">
        <v>0</v>
      </c>
      <c r="BK502" s="35">
        <v>0</v>
      </c>
      <c r="BL502" s="35">
        <v>0</v>
      </c>
      <c r="BM502" s="35">
        <v>0</v>
      </c>
      <c r="BN502" s="35">
        <v>0</v>
      </c>
      <c r="BO502" s="35">
        <v>0</v>
      </c>
      <c r="BP502" s="35">
        <v>0</v>
      </c>
      <c r="BQ502" s="35">
        <v>0</v>
      </c>
      <c r="BR502" s="35">
        <v>0</v>
      </c>
      <c r="BS502" s="35">
        <v>0</v>
      </c>
      <c r="BT502" s="35">
        <v>0</v>
      </c>
      <c r="BU502" s="35">
        <v>0</v>
      </c>
      <c r="BV502" s="35">
        <v>0</v>
      </c>
      <c r="BW502" s="35">
        <v>0</v>
      </c>
      <c r="BX502" s="35">
        <v>0</v>
      </c>
      <c r="BY502" s="35">
        <v>0</v>
      </c>
      <c r="BZ502" s="35">
        <v>0</v>
      </c>
      <c r="CA502" s="35">
        <v>0</v>
      </c>
      <c r="CB502" s="35">
        <v>0</v>
      </c>
      <c r="CC502" s="35">
        <v>0</v>
      </c>
      <c r="CD502" s="35">
        <v>0</v>
      </c>
      <c r="CE502" s="35">
        <v>0</v>
      </c>
      <c r="CF502" s="35">
        <v>0</v>
      </c>
      <c r="CG502" s="35">
        <v>0</v>
      </c>
      <c r="CH502" s="35">
        <v>0</v>
      </c>
      <c r="CI502" s="35">
        <v>0</v>
      </c>
    </row>
    <row r="503" spans="1:87" ht="13">
      <c r="A503" s="8">
        <v>64</v>
      </c>
      <c r="B503" s="10">
        <v>501</v>
      </c>
      <c r="C503" s="8">
        <v>1102050194.2019999</v>
      </c>
      <c r="D503" s="7" t="s">
        <v>104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6"/>
      <c r="BC503" s="6"/>
      <c r="BD503" s="6"/>
      <c r="BE503" s="7"/>
      <c r="BF503" s="7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</row>
    <row r="504" spans="1:87">
      <c r="A504" s="8">
        <v>65</v>
      </c>
      <c r="B504" s="9">
        <v>502</v>
      </c>
      <c r="C504" s="8">
        <v>1102050194.2030001</v>
      </c>
      <c r="D504" s="7" t="s">
        <v>105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6"/>
      <c r="BC504" s="6"/>
      <c r="BD504" s="6"/>
      <c r="BE504" s="7"/>
      <c r="BF504" s="7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</row>
    <row r="505" spans="1:87">
      <c r="A505" s="8">
        <v>66</v>
      </c>
      <c r="B505" s="9">
        <v>503</v>
      </c>
      <c r="C505" s="8">
        <v>1102050194.204</v>
      </c>
      <c r="D505" s="7" t="s">
        <v>106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6"/>
      <c r="BC505" s="6"/>
      <c r="BD505" s="6"/>
      <c r="BE505" s="7"/>
      <c r="BF505" s="7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</row>
    <row r="506" spans="1:87" ht="13">
      <c r="A506" s="8">
        <v>67</v>
      </c>
      <c r="B506" s="10">
        <v>504</v>
      </c>
      <c r="C506" s="8">
        <v>1102050194.2049999</v>
      </c>
      <c r="D506" s="7" t="s">
        <v>107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6"/>
      <c r="BC506" s="6"/>
      <c r="BD506" s="6"/>
      <c r="BE506" s="7"/>
      <c r="BF506" s="7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</row>
    <row r="507" spans="1:87">
      <c r="A507" s="8">
        <v>68</v>
      </c>
      <c r="B507" s="9">
        <v>505</v>
      </c>
      <c r="C507" s="8">
        <v>1102050194.2060001</v>
      </c>
      <c r="D507" s="7" t="s">
        <v>108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6"/>
      <c r="BC507" s="6"/>
      <c r="BD507" s="6"/>
      <c r="BE507" s="7"/>
      <c r="BF507" s="7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</row>
    <row r="508" spans="1:87">
      <c r="A508" s="8">
        <v>69</v>
      </c>
      <c r="B508" s="9">
        <v>506</v>
      </c>
      <c r="C508" s="8">
        <v>1102050194.207</v>
      </c>
      <c r="D508" s="7" t="s">
        <v>109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6"/>
      <c r="BC508" s="6"/>
      <c r="BD508" s="6"/>
      <c r="BE508" s="7"/>
      <c r="BF508" s="7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</row>
    <row r="509" spans="1:87" s="4" customFormat="1" ht="13">
      <c r="A509" s="8">
        <v>70</v>
      </c>
      <c r="B509" s="10">
        <v>507</v>
      </c>
      <c r="C509" s="8">
        <v>1102050194.2079999</v>
      </c>
      <c r="D509" s="7" t="s">
        <v>110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6"/>
      <c r="BC509" s="6"/>
      <c r="BD509" s="6"/>
      <c r="BE509" s="7"/>
      <c r="BF509" s="7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</row>
    <row r="510" spans="1:87">
      <c r="A510" s="8">
        <v>71</v>
      </c>
      <c r="B510" s="9">
        <v>508</v>
      </c>
      <c r="C510" s="8">
        <v>1102050194.2090001</v>
      </c>
      <c r="D510" s="7" t="s">
        <v>111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6"/>
      <c r="BC510" s="6"/>
      <c r="BD510" s="6"/>
      <c r="BE510" s="7"/>
      <c r="BF510" s="7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</row>
    <row r="511" spans="1:87">
      <c r="A511" s="8">
        <v>72</v>
      </c>
      <c r="B511" s="9">
        <v>509</v>
      </c>
      <c r="C511" s="8">
        <v>1102050194.21</v>
      </c>
      <c r="D511" s="7" t="s">
        <v>112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6"/>
      <c r="BC511" s="6"/>
      <c r="BD511" s="6"/>
      <c r="BE511" s="7"/>
      <c r="BF511" s="7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</row>
    <row r="512" spans="1:87" ht="13">
      <c r="A512" s="8">
        <v>73</v>
      </c>
      <c r="B512" s="10">
        <v>510</v>
      </c>
      <c r="C512" s="8">
        <v>1102050194.211</v>
      </c>
      <c r="D512" s="7" t="s">
        <v>113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6"/>
      <c r="BC512" s="6"/>
      <c r="BD512" s="6"/>
      <c r="BE512" s="7"/>
      <c r="BF512" s="7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</row>
    <row r="513" spans="1:87">
      <c r="A513" s="8">
        <v>74</v>
      </c>
      <c r="B513" s="9">
        <v>511</v>
      </c>
      <c r="C513" s="8">
        <v>1102050194.2119999</v>
      </c>
      <c r="D513" s="7" t="s">
        <v>114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6"/>
      <c r="BC513" s="6"/>
      <c r="BD513" s="6"/>
      <c r="BE513" s="7"/>
      <c r="BF513" s="7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</row>
    <row r="514" spans="1:87">
      <c r="A514" s="8">
        <v>75</v>
      </c>
      <c r="B514" s="9">
        <v>512</v>
      </c>
      <c r="C514" s="8">
        <v>1102050194.2130001</v>
      </c>
      <c r="D514" s="7" t="s">
        <v>24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6"/>
      <c r="BC514" s="6"/>
      <c r="BD514" s="6"/>
      <c r="BE514" s="7"/>
      <c r="BF514" s="7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</row>
    <row r="515" spans="1:87" ht="13">
      <c r="A515" s="8">
        <v>76</v>
      </c>
      <c r="B515" s="10">
        <v>513</v>
      </c>
      <c r="C515" s="8">
        <v>1102050194.3010001</v>
      </c>
      <c r="D515" s="7" t="s">
        <v>115</v>
      </c>
      <c r="E515" s="26">
        <v>3600</v>
      </c>
      <c r="F515" s="26">
        <v>55023.63</v>
      </c>
      <c r="G515" s="26">
        <v>11519.09</v>
      </c>
      <c r="H515" s="26">
        <v>28379.040000000001</v>
      </c>
      <c r="I515" s="26">
        <v>10164.94</v>
      </c>
      <c r="J515" s="7"/>
      <c r="K515" s="26">
        <v>23391.09</v>
      </c>
      <c r="L515" s="26">
        <v>225.7</v>
      </c>
      <c r="M515" s="26">
        <v>16933.080000000002</v>
      </c>
      <c r="N515" s="26">
        <v>1433.34</v>
      </c>
      <c r="O515" s="26">
        <v>7361.36</v>
      </c>
      <c r="P515" s="26">
        <v>7195.23</v>
      </c>
      <c r="Q515" s="26">
        <v>14090.86</v>
      </c>
      <c r="R515" s="26">
        <v>2400</v>
      </c>
      <c r="S515" s="26">
        <v>5482.3</v>
      </c>
      <c r="T515" s="26">
        <v>17285.919999999998</v>
      </c>
      <c r="U515" s="26">
        <v>2071.64</v>
      </c>
      <c r="V515" s="26">
        <v>13064.86</v>
      </c>
      <c r="W515" s="26">
        <v>58837.13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6">
        <v>0</v>
      </c>
      <c r="AM515" s="26">
        <v>0</v>
      </c>
      <c r="AN515" s="26">
        <v>0</v>
      </c>
      <c r="AO515" s="26">
        <v>0</v>
      </c>
      <c r="AP515" s="7"/>
      <c r="AQ515" s="7"/>
      <c r="AR515" s="26">
        <v>0</v>
      </c>
      <c r="AS515" s="26">
        <v>0</v>
      </c>
      <c r="AT515" s="26">
        <v>0</v>
      </c>
      <c r="AU515" s="26">
        <v>0</v>
      </c>
      <c r="AV515" s="7"/>
      <c r="AW515" s="26">
        <v>0</v>
      </c>
      <c r="AX515" s="26">
        <v>0</v>
      </c>
      <c r="AY515" s="26">
        <v>0</v>
      </c>
      <c r="AZ515" s="26">
        <v>0</v>
      </c>
      <c r="BA515" s="26">
        <v>0</v>
      </c>
      <c r="BB515" s="35">
        <v>0</v>
      </c>
      <c r="BC515" s="35">
        <v>0</v>
      </c>
      <c r="BD515" s="35">
        <v>0</v>
      </c>
      <c r="BE515" s="26">
        <v>0</v>
      </c>
      <c r="BF515" s="26">
        <v>0</v>
      </c>
      <c r="BG515" s="35">
        <v>0</v>
      </c>
      <c r="BH515" s="35">
        <v>0</v>
      </c>
      <c r="BI515" s="35">
        <v>0</v>
      </c>
      <c r="BJ515" s="35">
        <v>0</v>
      </c>
      <c r="BK515" s="35">
        <v>0</v>
      </c>
      <c r="BL515" s="35">
        <v>0</v>
      </c>
      <c r="BM515" s="6"/>
      <c r="BN515" s="6"/>
      <c r="BO515" s="35">
        <v>0</v>
      </c>
      <c r="BP515" s="6"/>
      <c r="BQ515" s="6"/>
      <c r="BR515" s="35">
        <v>0</v>
      </c>
      <c r="BS515" s="6"/>
      <c r="BT515" s="6"/>
      <c r="BU515" s="6"/>
      <c r="BV515" s="6"/>
      <c r="BW515" s="6"/>
      <c r="BX515" s="35">
        <v>0</v>
      </c>
      <c r="BY515" s="35">
        <v>0</v>
      </c>
      <c r="BZ515" s="35">
        <v>0</v>
      </c>
      <c r="CA515" s="35">
        <v>0</v>
      </c>
      <c r="CB515" s="35">
        <v>0</v>
      </c>
      <c r="CC515" s="35">
        <v>0</v>
      </c>
      <c r="CD515" s="35">
        <v>20800</v>
      </c>
      <c r="CE515" s="6"/>
      <c r="CF515" s="35">
        <v>3466.63</v>
      </c>
      <c r="CG515" s="35">
        <v>0</v>
      </c>
      <c r="CH515" s="6"/>
      <c r="CI515" s="35">
        <v>0</v>
      </c>
    </row>
    <row r="516" spans="1:87">
      <c r="A516" s="8">
        <v>77</v>
      </c>
      <c r="B516" s="9">
        <v>514</v>
      </c>
      <c r="C516" s="8">
        <v>1102050194.302</v>
      </c>
      <c r="D516" s="7" t="s">
        <v>116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6"/>
      <c r="BC516" s="6"/>
      <c r="BD516" s="6"/>
      <c r="BE516" s="7"/>
      <c r="BF516" s="7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</row>
    <row r="517" spans="1:87">
      <c r="A517" s="8">
        <v>78</v>
      </c>
      <c r="B517" s="9">
        <v>515</v>
      </c>
      <c r="C517" s="8">
        <v>1102050194.303</v>
      </c>
      <c r="D517" s="7" t="s">
        <v>117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6"/>
      <c r="BC517" s="6"/>
      <c r="BD517" s="6"/>
      <c r="BE517" s="7"/>
      <c r="BF517" s="7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</row>
    <row r="518" spans="1:87" ht="13">
      <c r="A518" s="8">
        <v>79</v>
      </c>
      <c r="B518" s="10">
        <v>516</v>
      </c>
      <c r="C518" s="8">
        <v>1102050194.3039999</v>
      </c>
      <c r="D518" s="7" t="s">
        <v>118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6"/>
      <c r="BC518" s="6"/>
      <c r="BD518" s="6"/>
      <c r="BE518" s="7"/>
      <c r="BF518" s="7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</row>
    <row r="519" spans="1:87">
      <c r="A519" s="8">
        <v>80</v>
      </c>
      <c r="B519" s="9">
        <v>517</v>
      </c>
      <c r="C519" s="8">
        <v>1102050194.3050001</v>
      </c>
      <c r="D519" s="7" t="s">
        <v>119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6"/>
      <c r="BC519" s="6"/>
      <c r="BD519" s="6"/>
      <c r="BE519" s="7"/>
      <c r="BF519" s="7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</row>
    <row r="520" spans="1:87">
      <c r="A520" s="8">
        <v>81</v>
      </c>
      <c r="B520" s="9">
        <v>518</v>
      </c>
      <c r="C520" s="8">
        <v>1102050194.306</v>
      </c>
      <c r="D520" s="7" t="s">
        <v>120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6"/>
      <c r="BC520" s="6"/>
      <c r="BD520" s="6"/>
      <c r="BE520" s="7"/>
      <c r="BF520" s="7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</row>
    <row r="521" spans="1:87" ht="13">
      <c r="A521" s="8">
        <v>82</v>
      </c>
      <c r="B521" s="10">
        <v>519</v>
      </c>
      <c r="C521" s="8">
        <v>1102050194.3069999</v>
      </c>
      <c r="D521" s="7" t="s">
        <v>121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6"/>
      <c r="BC521" s="6"/>
      <c r="BD521" s="6"/>
      <c r="BE521" s="7"/>
      <c r="BF521" s="7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</row>
    <row r="522" spans="1:87">
      <c r="A522" s="8">
        <v>83</v>
      </c>
      <c r="B522" s="9">
        <v>520</v>
      </c>
      <c r="C522" s="8">
        <v>1102050194.3080001</v>
      </c>
      <c r="D522" s="7" t="s">
        <v>122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6"/>
      <c r="BC522" s="6"/>
      <c r="BD522" s="6"/>
      <c r="BE522" s="7"/>
      <c r="BF522" s="7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</row>
    <row r="523" spans="1:87">
      <c r="A523" s="8">
        <v>84</v>
      </c>
      <c r="B523" s="9">
        <v>521</v>
      </c>
      <c r="C523" s="8">
        <v>1102050194.401</v>
      </c>
      <c r="D523" s="7" t="s">
        <v>123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6"/>
      <c r="BC523" s="6"/>
      <c r="BD523" s="6"/>
      <c r="BE523" s="7"/>
      <c r="BF523" s="7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</row>
    <row r="524" spans="1:87" ht="13">
      <c r="A524" s="8">
        <v>85</v>
      </c>
      <c r="B524" s="10">
        <v>522</v>
      </c>
      <c r="C524" s="8">
        <v>1102050194.402</v>
      </c>
      <c r="D524" s="7" t="s">
        <v>124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6"/>
      <c r="BC524" s="6"/>
      <c r="BD524" s="6"/>
      <c r="BE524" s="7"/>
      <c r="BF524" s="7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</row>
    <row r="525" spans="1:87">
      <c r="A525" s="8">
        <v>86</v>
      </c>
      <c r="B525" s="9">
        <v>523</v>
      </c>
      <c r="C525" s="8">
        <v>1102050194.5009999</v>
      </c>
      <c r="D525" s="7" t="s">
        <v>125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26">
        <v>0</v>
      </c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6"/>
      <c r="BC525" s="6"/>
      <c r="BD525" s="6"/>
      <c r="BE525" s="7"/>
      <c r="BF525" s="7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</row>
    <row r="526" spans="1:87">
      <c r="A526" s="8">
        <v>87</v>
      </c>
      <c r="B526" s="9">
        <v>524</v>
      </c>
      <c r="C526" s="8">
        <v>1102050194.5020001</v>
      </c>
      <c r="D526" s="7" t="s">
        <v>126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6"/>
      <c r="BC526" s="6"/>
      <c r="BD526" s="6"/>
      <c r="BE526" s="7"/>
      <c r="BF526" s="7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</row>
    <row r="527" spans="1:87" ht="13">
      <c r="A527" s="8">
        <v>88</v>
      </c>
      <c r="B527" s="10">
        <v>525</v>
      </c>
      <c r="C527" s="8">
        <v>1102050194.503</v>
      </c>
      <c r="D527" s="7" t="s">
        <v>127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6"/>
      <c r="BC527" s="6"/>
      <c r="BD527" s="6"/>
      <c r="BE527" s="7"/>
      <c r="BF527" s="7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</row>
    <row r="528" spans="1:87">
      <c r="A528" s="8">
        <v>89</v>
      </c>
      <c r="B528" s="9">
        <v>526</v>
      </c>
      <c r="C528" s="8">
        <v>1102050194.5039999</v>
      </c>
      <c r="D528" s="7" t="s">
        <v>128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6"/>
      <c r="BC528" s="6"/>
      <c r="BD528" s="6"/>
      <c r="BE528" s="7"/>
      <c r="BF528" s="7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</row>
    <row r="529" spans="1:87">
      <c r="A529" s="8">
        <v>90</v>
      </c>
      <c r="B529" s="9">
        <v>527</v>
      </c>
      <c r="C529" s="8">
        <v>1102050194.5050001</v>
      </c>
      <c r="D529" s="7" t="s">
        <v>129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6"/>
      <c r="BC529" s="6"/>
      <c r="BD529" s="6"/>
      <c r="BE529" s="7"/>
      <c r="BF529" s="7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</row>
    <row r="530" spans="1:87" ht="13">
      <c r="A530" s="8">
        <v>91</v>
      </c>
      <c r="B530" s="10">
        <v>528</v>
      </c>
      <c r="C530" s="8">
        <v>1102050194.506</v>
      </c>
      <c r="D530" s="7" t="s">
        <v>130</v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6"/>
      <c r="BC530" s="6"/>
      <c r="BD530" s="6"/>
      <c r="BE530" s="7"/>
      <c r="BF530" s="7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</row>
    <row r="531" spans="1:87">
      <c r="A531" s="8">
        <v>92</v>
      </c>
      <c r="B531" s="9">
        <v>529</v>
      </c>
      <c r="C531" s="8">
        <v>1102050194.6010001</v>
      </c>
      <c r="D531" s="7" t="s">
        <v>131</v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6"/>
      <c r="BC531" s="6"/>
      <c r="BD531" s="6"/>
      <c r="BE531" s="7"/>
      <c r="BF531" s="7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</row>
    <row r="532" spans="1:87">
      <c r="A532" s="8">
        <v>93</v>
      </c>
      <c r="B532" s="9">
        <v>530</v>
      </c>
      <c r="C532" s="8">
        <v>1102050194.602</v>
      </c>
      <c r="D532" s="7" t="s">
        <v>132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6"/>
      <c r="BC532" s="6"/>
      <c r="BD532" s="6"/>
      <c r="BE532" s="7"/>
      <c r="BF532" s="7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</row>
    <row r="533" spans="1:87" ht="13">
      <c r="A533" s="8">
        <v>94</v>
      </c>
      <c r="B533" s="10">
        <v>531</v>
      </c>
      <c r="C533" s="8">
        <v>1102050194.701</v>
      </c>
      <c r="D533" s="7" t="s">
        <v>133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6"/>
      <c r="BC533" s="6"/>
      <c r="BD533" s="6"/>
      <c r="BE533" s="7"/>
      <c r="BF533" s="7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</row>
    <row r="534" spans="1:87" s="4" customFormat="1">
      <c r="A534" s="8">
        <v>95</v>
      </c>
      <c r="B534" s="9">
        <v>532</v>
      </c>
      <c r="C534" s="8">
        <v>1102050194.7019999</v>
      </c>
      <c r="D534" s="7" t="s">
        <v>134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6"/>
      <c r="BC534" s="6"/>
      <c r="BD534" s="6"/>
      <c r="BE534" s="7"/>
      <c r="BF534" s="7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</row>
    <row r="535" spans="1:87">
      <c r="A535" s="8">
        <v>96</v>
      </c>
      <c r="B535" s="9">
        <v>533</v>
      </c>
      <c r="C535" s="8">
        <v>1102050194.7030001</v>
      </c>
      <c r="D535" s="7" t="s">
        <v>135</v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6"/>
      <c r="BC535" s="6"/>
      <c r="BD535" s="6"/>
      <c r="BE535" s="7"/>
      <c r="BF535" s="7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</row>
    <row r="536" spans="1:87" ht="13">
      <c r="A536" s="8">
        <v>97</v>
      </c>
      <c r="B536" s="10">
        <v>534</v>
      </c>
      <c r="C536" s="8">
        <v>1102050194.704</v>
      </c>
      <c r="D536" s="7" t="s">
        <v>136</v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6"/>
      <c r="BC536" s="6"/>
      <c r="BD536" s="6"/>
      <c r="BE536" s="7"/>
      <c r="BF536" s="7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</row>
    <row r="537" spans="1:87">
      <c r="A537" s="8">
        <v>98</v>
      </c>
      <c r="B537" s="9">
        <v>535</v>
      </c>
      <c r="C537" s="8">
        <v>1102050194.8010001</v>
      </c>
      <c r="D537" s="7" t="s">
        <v>137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6"/>
      <c r="BC537" s="6"/>
      <c r="BD537" s="6"/>
      <c r="BE537" s="7"/>
      <c r="BF537" s="7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</row>
    <row r="538" spans="1:87">
      <c r="A538" s="8">
        <v>99</v>
      </c>
      <c r="B538" s="9">
        <v>536</v>
      </c>
      <c r="C538" s="8">
        <v>1102050194.802</v>
      </c>
      <c r="D538" s="7" t="s">
        <v>138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6"/>
      <c r="BC538" s="6"/>
      <c r="BD538" s="6"/>
      <c r="BE538" s="7"/>
      <c r="BF538" s="7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</row>
    <row r="539" spans="1:87" ht="13">
      <c r="A539" s="8">
        <v>100</v>
      </c>
      <c r="B539" s="10">
        <v>537</v>
      </c>
      <c r="C539" s="8">
        <v>1102050194.803</v>
      </c>
      <c r="D539" s="7" t="s">
        <v>139</v>
      </c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6"/>
      <c r="BC539" s="6"/>
      <c r="BD539" s="6"/>
      <c r="BE539" s="7"/>
      <c r="BF539" s="7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</row>
    <row r="540" spans="1:87">
      <c r="A540" s="8">
        <v>101</v>
      </c>
      <c r="B540" s="9">
        <v>538</v>
      </c>
      <c r="C540" s="8">
        <v>1102050194.8039999</v>
      </c>
      <c r="D540" s="7" t="s">
        <v>140</v>
      </c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6"/>
      <c r="BC540" s="6"/>
      <c r="BD540" s="6"/>
      <c r="BE540" s="7"/>
      <c r="BF540" s="7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</row>
    <row r="541" spans="1:87">
      <c r="A541" s="8">
        <v>102</v>
      </c>
      <c r="B541" s="9">
        <v>539</v>
      </c>
      <c r="C541" s="8">
        <v>1102050194.8050001</v>
      </c>
      <c r="D541" s="7" t="s">
        <v>141</v>
      </c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6"/>
      <c r="BC541" s="6"/>
      <c r="BD541" s="6"/>
      <c r="BE541" s="7"/>
      <c r="BF541" s="7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</row>
    <row r="542" spans="1:87" ht="13">
      <c r="A542" s="8">
        <v>103</v>
      </c>
      <c r="B542" s="10">
        <v>540</v>
      </c>
      <c r="C542" s="8">
        <v>1102050194.806</v>
      </c>
      <c r="D542" s="7" t="s">
        <v>142</v>
      </c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6"/>
      <c r="BC542" s="6"/>
      <c r="BD542" s="6"/>
      <c r="BE542" s="7"/>
      <c r="BF542" s="7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</row>
    <row r="543" spans="1:87">
      <c r="A543" s="8">
        <v>104</v>
      </c>
      <c r="B543" s="9">
        <v>541</v>
      </c>
      <c r="C543" s="8">
        <v>1103020111.1010001</v>
      </c>
      <c r="D543" s="7" t="s">
        <v>143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6"/>
      <c r="BC543" s="6"/>
      <c r="BD543" s="6"/>
      <c r="BE543" s="7"/>
      <c r="BF543" s="7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</row>
    <row r="544" spans="1:87">
      <c r="A544" s="8">
        <v>105</v>
      </c>
      <c r="B544" s="9">
        <v>542</v>
      </c>
      <c r="C544" s="8">
        <v>1104010101.1010001</v>
      </c>
      <c r="D544" s="7" t="s">
        <v>144</v>
      </c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6"/>
      <c r="BC544" s="6"/>
      <c r="BD544" s="6"/>
      <c r="BE544" s="7"/>
      <c r="BF544" s="7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</row>
    <row r="545" spans="1:87" ht="13">
      <c r="A545" s="8">
        <v>106</v>
      </c>
      <c r="B545" s="10">
        <v>543</v>
      </c>
      <c r="C545" s="8">
        <v>1105010101.1010001</v>
      </c>
      <c r="D545" s="7" t="s">
        <v>145</v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6"/>
      <c r="BC545" s="6"/>
      <c r="BD545" s="6"/>
      <c r="BE545" s="7"/>
      <c r="BF545" s="7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</row>
    <row r="546" spans="1:87" ht="13">
      <c r="A546" s="8">
        <v>107</v>
      </c>
      <c r="B546" s="9">
        <v>544</v>
      </c>
      <c r="C546" s="8">
        <v>1105010102.1010001</v>
      </c>
      <c r="D546" s="7" t="s">
        <v>146</v>
      </c>
      <c r="E546" s="7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23"/>
      <c r="BC546" s="23"/>
      <c r="BD546" s="23"/>
      <c r="BE546" s="7"/>
      <c r="BF546" s="7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</row>
    <row r="547" spans="1:87" ht="13">
      <c r="A547" s="8">
        <v>108</v>
      </c>
      <c r="B547" s="9">
        <v>545</v>
      </c>
      <c r="C547" s="8">
        <v>1105010103.1010001</v>
      </c>
      <c r="D547" s="7" t="s">
        <v>147</v>
      </c>
      <c r="E547" s="7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23"/>
      <c r="BC547" s="23"/>
      <c r="BD547" s="23"/>
      <c r="BE547" s="7"/>
      <c r="BF547" s="7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</row>
    <row r="548" spans="1:87" ht="13">
      <c r="A548" s="8">
        <v>109</v>
      </c>
      <c r="B548" s="10">
        <v>546</v>
      </c>
      <c r="C548" s="8">
        <v>1105010103.102</v>
      </c>
      <c r="D548" s="7" t="s">
        <v>148</v>
      </c>
      <c r="E548" s="26">
        <v>34031.980000000003</v>
      </c>
      <c r="F548" s="28">
        <v>16965.52</v>
      </c>
      <c r="G548" s="28">
        <v>145380.89000000001</v>
      </c>
      <c r="H548" s="28">
        <v>94899.57</v>
      </c>
      <c r="I548" s="28">
        <v>92973.07</v>
      </c>
      <c r="J548" s="28">
        <v>143514.28</v>
      </c>
      <c r="K548" s="28">
        <v>150714.19</v>
      </c>
      <c r="L548" s="28">
        <v>39023.230000000003</v>
      </c>
      <c r="M548" s="28">
        <v>126330.24000000001</v>
      </c>
      <c r="N548" s="28">
        <v>202906.07</v>
      </c>
      <c r="O548" s="28">
        <v>71048.479999999996</v>
      </c>
      <c r="P548" s="28">
        <v>31581.32</v>
      </c>
      <c r="Q548" s="28">
        <v>23854.85</v>
      </c>
      <c r="R548" s="28">
        <v>33787.379999999997</v>
      </c>
      <c r="S548" s="28">
        <v>81383.95</v>
      </c>
      <c r="T548" s="28">
        <v>18175.09</v>
      </c>
      <c r="U548" s="28">
        <v>53029.35</v>
      </c>
      <c r="V548" s="28">
        <v>19418.05</v>
      </c>
      <c r="W548" s="28">
        <v>76790.62</v>
      </c>
      <c r="X548" s="28">
        <v>26420.54</v>
      </c>
      <c r="Y548" s="28">
        <v>7181.49</v>
      </c>
      <c r="Z548" s="28">
        <v>106423.33</v>
      </c>
      <c r="AA548" s="28">
        <v>187144.56</v>
      </c>
      <c r="AB548" s="28">
        <v>59405.09</v>
      </c>
      <c r="AC548" s="28">
        <v>75879.91</v>
      </c>
      <c r="AD548" s="28">
        <v>61966.01</v>
      </c>
      <c r="AE548" s="28">
        <v>117993.44</v>
      </c>
      <c r="AF548" s="28">
        <v>14160.41</v>
      </c>
      <c r="AG548" s="28">
        <v>83145.81</v>
      </c>
      <c r="AH548" s="28">
        <v>62959.83</v>
      </c>
      <c r="AI548" s="28">
        <v>66262.52</v>
      </c>
      <c r="AJ548" s="28">
        <v>64161.53</v>
      </c>
      <c r="AK548" s="28">
        <v>21804</v>
      </c>
      <c r="AL548" s="28">
        <v>21173.200000000001</v>
      </c>
      <c r="AM548" s="28">
        <v>63924.639999999999</v>
      </c>
      <c r="AN548" s="28">
        <v>56494.01</v>
      </c>
      <c r="AO548" s="28">
        <v>80197.179999999993</v>
      </c>
      <c r="AP548" s="28">
        <v>3177.29</v>
      </c>
      <c r="AQ548" s="28">
        <v>4118.6099999999997</v>
      </c>
      <c r="AR548" s="28">
        <v>7458.73</v>
      </c>
      <c r="AS548" s="28">
        <v>36892.1</v>
      </c>
      <c r="AT548" s="28">
        <v>34177.78</v>
      </c>
      <c r="AU548" s="28">
        <v>24913.97</v>
      </c>
      <c r="AV548" s="28">
        <v>14292.96</v>
      </c>
      <c r="AW548" s="28">
        <v>186730.32</v>
      </c>
      <c r="AX548" s="28">
        <v>142865.68</v>
      </c>
      <c r="AY548" s="28">
        <v>41917.01</v>
      </c>
      <c r="AZ548" s="28">
        <v>162043.71</v>
      </c>
      <c r="BA548" s="28">
        <v>63491.95</v>
      </c>
      <c r="BB548" s="36">
        <v>35882.269999999997</v>
      </c>
      <c r="BC548" s="36">
        <v>20876.939999999999</v>
      </c>
      <c r="BD548" s="36">
        <v>74183.75</v>
      </c>
      <c r="BE548" s="26">
        <v>52261.51</v>
      </c>
      <c r="BF548" s="26">
        <v>55423.68</v>
      </c>
      <c r="BG548" s="36">
        <v>5760</v>
      </c>
      <c r="BH548" s="36">
        <v>63629.21</v>
      </c>
      <c r="BI548" s="36">
        <v>48585.2</v>
      </c>
      <c r="BJ548" s="36">
        <v>16439.810000000001</v>
      </c>
      <c r="BK548" s="36">
        <v>50113</v>
      </c>
      <c r="BL548" s="36">
        <v>121701.75</v>
      </c>
      <c r="BM548" s="36">
        <v>65761</v>
      </c>
      <c r="BN548" s="36">
        <v>62702.15</v>
      </c>
      <c r="BO548" s="36">
        <v>298411.01</v>
      </c>
      <c r="BP548" s="36">
        <v>83378.52</v>
      </c>
      <c r="BQ548" s="36">
        <v>64033.3</v>
      </c>
      <c r="BR548" s="36">
        <v>38446.47</v>
      </c>
      <c r="BS548" s="36">
        <v>184125.48</v>
      </c>
      <c r="BT548" s="36">
        <v>72818.97</v>
      </c>
      <c r="BU548" s="36">
        <v>85270.09</v>
      </c>
      <c r="BV548" s="36">
        <v>67846.880000000005</v>
      </c>
      <c r="BW548" s="36">
        <v>180978.04</v>
      </c>
      <c r="BX548" s="36">
        <v>19587.62</v>
      </c>
      <c r="BY548" s="36">
        <v>28193.93</v>
      </c>
      <c r="BZ548" s="36">
        <v>28877.61</v>
      </c>
      <c r="CA548" s="36">
        <v>50016.36</v>
      </c>
      <c r="CB548" s="36">
        <v>42321.919999999998</v>
      </c>
      <c r="CC548" s="36">
        <v>33035.89</v>
      </c>
      <c r="CD548" s="36">
        <v>19841.63</v>
      </c>
      <c r="CE548" s="36">
        <v>36690.160000000003</v>
      </c>
      <c r="CF548" s="36">
        <v>94063.59</v>
      </c>
      <c r="CG548" s="36">
        <v>23883.71</v>
      </c>
      <c r="CH548" s="36">
        <v>93561.48</v>
      </c>
      <c r="CI548" s="36">
        <v>37038.15</v>
      </c>
    </row>
    <row r="549" spans="1:87" ht="13">
      <c r="A549" s="8">
        <v>110</v>
      </c>
      <c r="B549" s="9">
        <v>547</v>
      </c>
      <c r="C549" s="8">
        <v>1105010103.1029999</v>
      </c>
      <c r="D549" s="7" t="s">
        <v>149</v>
      </c>
      <c r="E549" s="26">
        <v>13223.9</v>
      </c>
      <c r="F549" s="28">
        <v>12769.62</v>
      </c>
      <c r="G549" s="28">
        <v>3694</v>
      </c>
      <c r="H549" s="28">
        <v>109183.82</v>
      </c>
      <c r="I549" s="28">
        <v>42097.04</v>
      </c>
      <c r="J549" s="28">
        <v>4391.05</v>
      </c>
      <c r="K549" s="28">
        <v>39580</v>
      </c>
      <c r="L549" s="28">
        <v>40.630000000000003</v>
      </c>
      <c r="M549" s="28">
        <v>34212.78</v>
      </c>
      <c r="N549" s="28">
        <v>59320.72</v>
      </c>
      <c r="O549" s="28">
        <v>14929.75</v>
      </c>
      <c r="P549" s="28">
        <v>7581.56</v>
      </c>
      <c r="Q549" s="28">
        <v>34962.400000000001</v>
      </c>
      <c r="R549" s="28">
        <v>1934.32</v>
      </c>
      <c r="S549" s="28">
        <v>92647.74</v>
      </c>
      <c r="T549" s="28">
        <v>3629.26</v>
      </c>
      <c r="U549" s="28">
        <v>13619.61</v>
      </c>
      <c r="V549" s="28">
        <v>19145.349999999999</v>
      </c>
      <c r="W549" s="28">
        <v>14473.47</v>
      </c>
      <c r="X549" s="28">
        <v>0</v>
      </c>
      <c r="Y549" s="28">
        <v>0</v>
      </c>
      <c r="Z549" s="28">
        <v>0</v>
      </c>
      <c r="AA549" s="28">
        <v>0</v>
      </c>
      <c r="AB549" s="28">
        <v>0</v>
      </c>
      <c r="AC549" s="28">
        <v>31049.03</v>
      </c>
      <c r="AD549" s="28">
        <v>0</v>
      </c>
      <c r="AE549" s="28">
        <v>0</v>
      </c>
      <c r="AF549" s="28">
        <v>0</v>
      </c>
      <c r="AG549" s="28">
        <v>0</v>
      </c>
      <c r="AH549" s="11"/>
      <c r="AI549" s="28">
        <v>0</v>
      </c>
      <c r="AJ549" s="28">
        <v>31771.87</v>
      </c>
      <c r="AK549" s="28">
        <v>0</v>
      </c>
      <c r="AL549" s="28">
        <v>3425.62</v>
      </c>
      <c r="AM549" s="28">
        <v>0</v>
      </c>
      <c r="AN549" s="28">
        <v>0</v>
      </c>
      <c r="AO549" s="28">
        <v>0</v>
      </c>
      <c r="AP549" s="28">
        <v>412.04</v>
      </c>
      <c r="AQ549" s="28">
        <v>42753.56</v>
      </c>
      <c r="AR549" s="28">
        <v>12949.49</v>
      </c>
      <c r="AS549" s="28">
        <v>0</v>
      </c>
      <c r="AT549" s="28">
        <v>25542.23</v>
      </c>
      <c r="AU549" s="28">
        <v>0</v>
      </c>
      <c r="AV549" s="28">
        <v>692.44</v>
      </c>
      <c r="AW549" s="28">
        <v>0</v>
      </c>
      <c r="AX549" s="28">
        <v>0</v>
      </c>
      <c r="AY549" s="28">
        <v>0</v>
      </c>
      <c r="AZ549" s="28">
        <v>0</v>
      </c>
      <c r="BA549" s="28">
        <v>0</v>
      </c>
      <c r="BB549" s="36">
        <v>0</v>
      </c>
      <c r="BC549" s="36">
        <v>0</v>
      </c>
      <c r="BD549" s="36">
        <v>0</v>
      </c>
      <c r="BE549" s="26">
        <v>0</v>
      </c>
      <c r="BF549" s="26">
        <v>0</v>
      </c>
      <c r="BG549" s="36">
        <v>0</v>
      </c>
      <c r="BH549" s="36">
        <v>0</v>
      </c>
      <c r="BI549" s="36">
        <v>0</v>
      </c>
      <c r="BJ549" s="36">
        <v>0</v>
      </c>
      <c r="BK549" s="36">
        <v>0</v>
      </c>
      <c r="BL549" s="36">
        <v>12385.24</v>
      </c>
      <c r="BM549" s="36">
        <v>0</v>
      </c>
      <c r="BN549" s="36">
        <v>3590.82</v>
      </c>
      <c r="BO549" s="36">
        <v>0</v>
      </c>
      <c r="BP549" s="36">
        <v>0</v>
      </c>
      <c r="BQ549" s="36">
        <v>0</v>
      </c>
      <c r="BR549" s="36">
        <v>0</v>
      </c>
      <c r="BS549" s="36">
        <v>0</v>
      </c>
      <c r="BT549" s="36">
        <v>13234.54</v>
      </c>
      <c r="BU549" s="36">
        <v>0</v>
      </c>
      <c r="BV549" s="36">
        <v>0</v>
      </c>
      <c r="BW549" s="36">
        <v>0</v>
      </c>
      <c r="BX549" s="36">
        <v>0</v>
      </c>
      <c r="BY549" s="23"/>
      <c r="BZ549" s="23"/>
      <c r="CA549" s="36">
        <v>17217.32</v>
      </c>
      <c r="CB549" s="23"/>
      <c r="CC549" s="36">
        <v>0</v>
      </c>
      <c r="CD549" s="36">
        <v>670</v>
      </c>
      <c r="CE549" s="36">
        <v>703.27</v>
      </c>
      <c r="CF549" s="36">
        <v>9526.3799999999992</v>
      </c>
      <c r="CG549" s="36">
        <v>0</v>
      </c>
      <c r="CH549" s="36">
        <v>5797.25</v>
      </c>
      <c r="CI549" s="23"/>
    </row>
    <row r="550" spans="1:87">
      <c r="A550" s="8">
        <v>111</v>
      </c>
      <c r="B550" s="9">
        <v>548</v>
      </c>
      <c r="C550" s="8">
        <v>1105010103.1040001</v>
      </c>
      <c r="D550" s="7" t="s">
        <v>150</v>
      </c>
      <c r="E550" s="7"/>
      <c r="F550" s="7"/>
      <c r="G550" s="26">
        <v>7329.26</v>
      </c>
      <c r="H550" s="26">
        <v>44896.61</v>
      </c>
      <c r="I550" s="26">
        <v>2199.1</v>
      </c>
      <c r="J550" s="26">
        <v>12621</v>
      </c>
      <c r="K550" s="26">
        <v>2391.6</v>
      </c>
      <c r="L550" s="26">
        <v>2613.2399999999998</v>
      </c>
      <c r="M550" s="26">
        <v>9300</v>
      </c>
      <c r="N550" s="26">
        <v>17253.16</v>
      </c>
      <c r="O550" s="7"/>
      <c r="P550" s="26">
        <v>2868.98</v>
      </c>
      <c r="Q550" s="7"/>
      <c r="R550" s="26">
        <v>1776</v>
      </c>
      <c r="S550" s="26">
        <v>11250.99</v>
      </c>
      <c r="T550" s="26">
        <v>9937.24</v>
      </c>
      <c r="U550" s="26">
        <v>3177.47</v>
      </c>
      <c r="V550" s="26">
        <v>7541.69</v>
      </c>
      <c r="W550" s="7"/>
      <c r="X550" s="26">
        <v>35675</v>
      </c>
      <c r="Y550" s="26">
        <v>22868.52</v>
      </c>
      <c r="Z550" s="26">
        <v>5614.57</v>
      </c>
      <c r="AA550" s="26">
        <v>25953.63</v>
      </c>
      <c r="AB550" s="26">
        <v>20542.830000000002</v>
      </c>
      <c r="AC550" s="7"/>
      <c r="AD550" s="26">
        <v>6122.15</v>
      </c>
      <c r="AE550" s="26">
        <v>48267.49</v>
      </c>
      <c r="AF550" s="26">
        <v>4838.25</v>
      </c>
      <c r="AG550" s="26">
        <v>5949.66</v>
      </c>
      <c r="AH550" s="26">
        <v>21330.16</v>
      </c>
      <c r="AI550" s="26">
        <v>27639.58</v>
      </c>
      <c r="AJ550" s="7"/>
      <c r="AK550" s="26">
        <v>7523.66</v>
      </c>
      <c r="AL550" s="7"/>
      <c r="AM550" s="26">
        <v>34815.360000000001</v>
      </c>
      <c r="AN550" s="26">
        <v>17974.189999999999</v>
      </c>
      <c r="AO550" s="26">
        <v>19580.560000000001</v>
      </c>
      <c r="AP550" s="7"/>
      <c r="AQ550" s="7"/>
      <c r="AR550" s="7"/>
      <c r="AS550" s="26">
        <v>6773.43</v>
      </c>
      <c r="AT550" s="7"/>
      <c r="AU550" s="26">
        <v>3413.66</v>
      </c>
      <c r="AV550" s="7"/>
      <c r="AW550" s="26">
        <v>310859.96999999997</v>
      </c>
      <c r="AX550" s="26">
        <v>14972.69</v>
      </c>
      <c r="AY550" s="26">
        <v>85089.279999999999</v>
      </c>
      <c r="AZ550" s="26">
        <v>41436.120000000003</v>
      </c>
      <c r="BA550" s="26">
        <v>2580.27</v>
      </c>
      <c r="BB550" s="35">
        <v>16649.95</v>
      </c>
      <c r="BC550" s="35">
        <v>40742.15</v>
      </c>
      <c r="BD550" s="35">
        <v>3016.4</v>
      </c>
      <c r="BE550" s="26">
        <v>21279.919999999998</v>
      </c>
      <c r="BF550" s="26">
        <v>16924.72</v>
      </c>
      <c r="BG550" s="35">
        <v>4730</v>
      </c>
      <c r="BH550" s="35">
        <v>17529.32</v>
      </c>
      <c r="BI550" s="35">
        <v>8044.98</v>
      </c>
      <c r="BJ550" s="35">
        <v>7674.32</v>
      </c>
      <c r="BK550" s="35">
        <v>13183.75</v>
      </c>
      <c r="BL550" s="6"/>
      <c r="BM550" s="35">
        <v>22649</v>
      </c>
      <c r="BN550" s="35">
        <v>1060.44</v>
      </c>
      <c r="BO550" s="35">
        <v>63721.72</v>
      </c>
      <c r="BP550" s="35">
        <v>5998.13</v>
      </c>
      <c r="BQ550" s="35">
        <v>29670</v>
      </c>
      <c r="BR550" s="35">
        <v>11014.46</v>
      </c>
      <c r="BS550" s="35">
        <v>6947.94</v>
      </c>
      <c r="BT550" s="35">
        <v>9472.83</v>
      </c>
      <c r="BU550" s="35">
        <v>3815.91</v>
      </c>
      <c r="BV550" s="35">
        <v>1568.09</v>
      </c>
      <c r="BW550" s="35">
        <v>12441.08</v>
      </c>
      <c r="BX550" s="35">
        <v>20022.48</v>
      </c>
      <c r="BY550" s="35">
        <v>9155.4500000000007</v>
      </c>
      <c r="BZ550" s="35">
        <v>2765.82</v>
      </c>
      <c r="CA550" s="35">
        <v>24695.97</v>
      </c>
      <c r="CB550" s="35">
        <v>16102.79</v>
      </c>
      <c r="CC550" s="35">
        <v>30064.13</v>
      </c>
      <c r="CD550" s="35">
        <v>20456.759999999998</v>
      </c>
      <c r="CE550" s="35">
        <v>2433.4499999999998</v>
      </c>
      <c r="CF550" s="6"/>
      <c r="CG550" s="35">
        <v>9674</v>
      </c>
      <c r="CH550" s="35">
        <v>6220</v>
      </c>
      <c r="CI550" s="35">
        <v>8013.81</v>
      </c>
    </row>
    <row r="551" spans="1:87" ht="13">
      <c r="A551" s="8">
        <v>112</v>
      </c>
      <c r="B551" s="10">
        <v>549</v>
      </c>
      <c r="C551" s="8">
        <v>1105010103.105</v>
      </c>
      <c r="D551" s="7" t="s">
        <v>151</v>
      </c>
      <c r="E551" s="7"/>
      <c r="F551" s="7"/>
      <c r="G551" s="7"/>
      <c r="H551" s="26">
        <v>37064.199999999997</v>
      </c>
      <c r="I551" s="7"/>
      <c r="J551" s="7"/>
      <c r="K551" s="7"/>
      <c r="L551" s="7"/>
      <c r="M551" s="7"/>
      <c r="N551" s="7"/>
      <c r="O551" s="7"/>
      <c r="P551" s="26">
        <v>1901.91</v>
      </c>
      <c r="Q551" s="7"/>
      <c r="R551" s="7"/>
      <c r="S551" s="7"/>
      <c r="T551" s="7"/>
      <c r="U551" s="26">
        <v>10179</v>
      </c>
      <c r="V551" s="7"/>
      <c r="W551" s="7"/>
      <c r="X551" s="26">
        <v>0</v>
      </c>
      <c r="Y551" s="26">
        <v>0</v>
      </c>
      <c r="Z551" s="7"/>
      <c r="AA551" s="7"/>
      <c r="AB551" s="7"/>
      <c r="AC551" s="7"/>
      <c r="AD551" s="26">
        <v>0</v>
      </c>
      <c r="AE551" s="26">
        <v>0</v>
      </c>
      <c r="AF551" s="26">
        <v>0</v>
      </c>
      <c r="AG551" s="7"/>
      <c r="AH551" s="7"/>
      <c r="AI551" s="7"/>
      <c r="AJ551" s="26">
        <v>4950</v>
      </c>
      <c r="AK551" s="7"/>
      <c r="AL551" s="7"/>
      <c r="AM551" s="26">
        <v>0</v>
      </c>
      <c r="AN551" s="7"/>
      <c r="AO551" s="7"/>
      <c r="AP551" s="7"/>
      <c r="AQ551" s="26">
        <v>7835.84</v>
      </c>
      <c r="AR551" s="7"/>
      <c r="AS551" s="26">
        <v>6695</v>
      </c>
      <c r="AT551" s="7"/>
      <c r="AU551" s="7"/>
      <c r="AV551" s="7"/>
      <c r="AW551" s="7"/>
      <c r="AX551" s="7"/>
      <c r="AY551" s="7"/>
      <c r="AZ551" s="7"/>
      <c r="BA551" s="7"/>
      <c r="BB551" s="6"/>
      <c r="BC551" s="6"/>
      <c r="BD551" s="6"/>
      <c r="BE551" s="26">
        <v>0</v>
      </c>
      <c r="BF551" s="7"/>
      <c r="BG551" s="35">
        <v>0</v>
      </c>
      <c r="BH551" s="6"/>
      <c r="BI551" s="6"/>
      <c r="BJ551" s="6"/>
      <c r="BK551" s="6"/>
      <c r="BL551" s="6"/>
      <c r="BM551" s="35">
        <v>36675</v>
      </c>
      <c r="BN551" s="35">
        <v>22363</v>
      </c>
      <c r="BO551" s="35">
        <v>22166</v>
      </c>
      <c r="BP551" s="35">
        <v>21095</v>
      </c>
      <c r="BQ551" s="35">
        <v>10458</v>
      </c>
      <c r="BR551" s="35">
        <v>17823.78</v>
      </c>
      <c r="BS551" s="35">
        <v>18980</v>
      </c>
      <c r="BT551" s="35">
        <v>11985</v>
      </c>
      <c r="BU551" s="35">
        <v>12657</v>
      </c>
      <c r="BV551" s="35">
        <v>11711</v>
      </c>
      <c r="BW551" s="35">
        <v>14576.48</v>
      </c>
      <c r="BX551" s="35">
        <v>22000</v>
      </c>
      <c r="BY551" s="6"/>
      <c r="BZ551" s="6"/>
      <c r="CA551" s="6"/>
      <c r="CB551" s="6"/>
      <c r="CC551" s="6"/>
      <c r="CD551" s="35">
        <v>9770</v>
      </c>
      <c r="CE551" s="35">
        <v>9132</v>
      </c>
      <c r="CF551" s="35">
        <v>194.25</v>
      </c>
      <c r="CG551" s="6"/>
      <c r="CH551" s="35">
        <v>10220</v>
      </c>
      <c r="CI551" s="6"/>
    </row>
    <row r="552" spans="1:87">
      <c r="A552" s="8">
        <v>113</v>
      </c>
      <c r="B552" s="9">
        <v>550</v>
      </c>
      <c r="C552" s="8">
        <v>1105010103.1059999</v>
      </c>
      <c r="D552" s="7" t="s">
        <v>152</v>
      </c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6"/>
      <c r="BC552" s="6"/>
      <c r="BD552" s="6"/>
      <c r="BE552" s="7"/>
      <c r="BF552" s="7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</row>
    <row r="553" spans="1:87">
      <c r="A553" s="8">
        <v>114</v>
      </c>
      <c r="B553" s="9">
        <v>551</v>
      </c>
      <c r="C553" s="8">
        <v>1105010103.1070001</v>
      </c>
      <c r="D553" s="7" t="s">
        <v>153</v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6"/>
      <c r="BC553" s="6"/>
      <c r="BD553" s="6"/>
      <c r="BE553" s="7"/>
      <c r="BF553" s="7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</row>
    <row r="554" spans="1:87" ht="13">
      <c r="A554" s="8">
        <v>115</v>
      </c>
      <c r="B554" s="10">
        <v>552</v>
      </c>
      <c r="C554" s="8">
        <v>1105010105.105</v>
      </c>
      <c r="D554" s="7" t="s">
        <v>154</v>
      </c>
      <c r="E554" s="26">
        <v>16928</v>
      </c>
      <c r="F554" s="26">
        <v>0</v>
      </c>
      <c r="G554" s="26">
        <v>0</v>
      </c>
      <c r="H554" s="7"/>
      <c r="I554" s="7"/>
      <c r="J554" s="7"/>
      <c r="K554" s="26">
        <v>0</v>
      </c>
      <c r="L554" s="7"/>
      <c r="M554" s="26">
        <v>0</v>
      </c>
      <c r="N554" s="26">
        <v>32089</v>
      </c>
      <c r="O554" s="26">
        <v>0</v>
      </c>
      <c r="P554" s="26">
        <v>7500</v>
      </c>
      <c r="Q554" s="7"/>
      <c r="R554" s="7"/>
      <c r="S554" s="26">
        <v>0</v>
      </c>
      <c r="T554" s="26">
        <v>0</v>
      </c>
      <c r="U554" s="26">
        <v>0</v>
      </c>
      <c r="V554" s="7"/>
      <c r="W554" s="7"/>
      <c r="X554" s="26">
        <v>0</v>
      </c>
      <c r="Y554" s="26">
        <v>0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7"/>
      <c r="AF554" s="26">
        <v>0</v>
      </c>
      <c r="AG554" s="26">
        <v>0</v>
      </c>
      <c r="AH554" s="7"/>
      <c r="AI554" s="7"/>
      <c r="AJ554" s="7"/>
      <c r="AK554" s="26">
        <v>0</v>
      </c>
      <c r="AL554" s="7"/>
      <c r="AM554" s="26">
        <v>0</v>
      </c>
      <c r="AN554" s="26">
        <v>0</v>
      </c>
      <c r="AO554" s="26">
        <v>0</v>
      </c>
      <c r="AP554" s="7"/>
      <c r="AQ554" s="7"/>
      <c r="AR554" s="26">
        <v>0</v>
      </c>
      <c r="AS554" s="26">
        <v>0</v>
      </c>
      <c r="AT554" s="26">
        <v>0</v>
      </c>
      <c r="AU554" s="26">
        <v>0</v>
      </c>
      <c r="AV554" s="7"/>
      <c r="AW554" s="26">
        <v>0</v>
      </c>
      <c r="AX554" s="7"/>
      <c r="AY554" s="7"/>
      <c r="AZ554" s="7"/>
      <c r="BA554" s="7"/>
      <c r="BB554" s="35">
        <v>0</v>
      </c>
      <c r="BC554" s="6"/>
      <c r="BD554" s="35">
        <v>0</v>
      </c>
      <c r="BE554" s="26">
        <v>0</v>
      </c>
      <c r="BF554" s="7"/>
      <c r="BG554" s="35">
        <v>0</v>
      </c>
      <c r="BH554" s="6"/>
      <c r="BI554" s="35">
        <v>0</v>
      </c>
      <c r="BJ554" s="35">
        <v>0</v>
      </c>
      <c r="BK554" s="6"/>
      <c r="BL554" s="35">
        <v>0</v>
      </c>
      <c r="BM554" s="35">
        <v>0</v>
      </c>
      <c r="BN554" s="6"/>
      <c r="BO554" s="35">
        <v>0</v>
      </c>
      <c r="BP554" s="35">
        <v>0</v>
      </c>
      <c r="BQ554" s="35">
        <v>0</v>
      </c>
      <c r="BR554" s="35">
        <v>0</v>
      </c>
      <c r="BS554" s="35">
        <v>0</v>
      </c>
      <c r="BT554" s="6"/>
      <c r="BU554" s="35">
        <v>0</v>
      </c>
      <c r="BV554" s="35">
        <v>0</v>
      </c>
      <c r="BW554" s="35">
        <v>0</v>
      </c>
      <c r="BX554" s="35">
        <v>0</v>
      </c>
      <c r="BY554" s="6"/>
      <c r="BZ554" s="35">
        <v>0</v>
      </c>
      <c r="CA554" s="6"/>
      <c r="CB554" s="35">
        <v>0</v>
      </c>
      <c r="CC554" s="35">
        <v>0</v>
      </c>
      <c r="CD554" s="6"/>
      <c r="CE554" s="35">
        <v>38610</v>
      </c>
      <c r="CF554" s="35">
        <v>0</v>
      </c>
      <c r="CG554" s="35">
        <v>0</v>
      </c>
      <c r="CH554" s="6"/>
      <c r="CI554" s="6"/>
    </row>
    <row r="555" spans="1:87">
      <c r="A555" s="8">
        <v>116</v>
      </c>
      <c r="B555" s="9">
        <v>553</v>
      </c>
      <c r="C555" s="8">
        <v>1105010105.1059999</v>
      </c>
      <c r="D555" s="7" t="s">
        <v>155</v>
      </c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26">
        <v>0</v>
      </c>
      <c r="AS555" s="7"/>
      <c r="AT555" s="7"/>
      <c r="AU555" s="7"/>
      <c r="AV555" s="7"/>
      <c r="AW555" s="7"/>
      <c r="AX555" s="7"/>
      <c r="AY555" s="7"/>
      <c r="AZ555" s="7"/>
      <c r="BA555" s="7"/>
      <c r="BB555" s="6"/>
      <c r="BC555" s="6"/>
      <c r="BD555" s="6"/>
      <c r="BE555" s="7"/>
      <c r="BF555" s="7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35">
        <v>0</v>
      </c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35">
        <v>0</v>
      </c>
      <c r="CC555" s="6"/>
      <c r="CD555" s="6"/>
      <c r="CE555" s="6"/>
      <c r="CF555" s="6"/>
      <c r="CG555" s="6"/>
      <c r="CH555" s="6"/>
      <c r="CI555" s="6"/>
    </row>
    <row r="556" spans="1:87">
      <c r="A556" s="8">
        <v>117</v>
      </c>
      <c r="B556" s="9">
        <v>554</v>
      </c>
      <c r="C556" s="8">
        <v>1105010105.1070001</v>
      </c>
      <c r="D556" s="7" t="s">
        <v>156</v>
      </c>
      <c r="E556" s="26">
        <v>0</v>
      </c>
      <c r="F556" s="26">
        <v>0</v>
      </c>
      <c r="G556" s="7"/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7"/>
      <c r="AK556" s="7"/>
      <c r="AL556" s="26">
        <v>0</v>
      </c>
      <c r="AM556" s="26">
        <v>0</v>
      </c>
      <c r="AN556" s="26">
        <v>0</v>
      </c>
      <c r="AO556" s="26">
        <v>0</v>
      </c>
      <c r="AP556" s="7"/>
      <c r="AQ556" s="7"/>
      <c r="AR556" s="26">
        <v>0</v>
      </c>
      <c r="AS556" s="26">
        <v>0</v>
      </c>
      <c r="AT556" s="26">
        <v>0</v>
      </c>
      <c r="AU556" s="26">
        <v>0</v>
      </c>
      <c r="AV556" s="7"/>
      <c r="AW556" s="26">
        <v>0</v>
      </c>
      <c r="AX556" s="26">
        <v>0</v>
      </c>
      <c r="AY556" s="26">
        <v>0</v>
      </c>
      <c r="AZ556" s="26">
        <v>0</v>
      </c>
      <c r="BA556" s="26">
        <v>0</v>
      </c>
      <c r="BB556" s="35">
        <v>0</v>
      </c>
      <c r="BC556" s="35">
        <v>0</v>
      </c>
      <c r="BD556" s="35">
        <v>0</v>
      </c>
      <c r="BE556" s="26">
        <v>0</v>
      </c>
      <c r="BF556" s="7"/>
      <c r="BG556" s="35">
        <v>0</v>
      </c>
      <c r="BH556" s="35">
        <v>0</v>
      </c>
      <c r="BI556" s="6"/>
      <c r="BJ556" s="35">
        <v>0</v>
      </c>
      <c r="BK556" s="35">
        <v>0</v>
      </c>
      <c r="BL556" s="6"/>
      <c r="BM556" s="35">
        <v>0</v>
      </c>
      <c r="BN556" s="6"/>
      <c r="BO556" s="35">
        <v>0</v>
      </c>
      <c r="BP556" s="35">
        <v>0</v>
      </c>
      <c r="BQ556" s="35">
        <v>0</v>
      </c>
      <c r="BR556" s="35">
        <v>0</v>
      </c>
      <c r="BS556" s="35">
        <v>0</v>
      </c>
      <c r="BT556" s="35">
        <v>4500</v>
      </c>
      <c r="BU556" s="35">
        <v>0</v>
      </c>
      <c r="BV556" s="35">
        <v>0</v>
      </c>
      <c r="BW556" s="35">
        <v>0</v>
      </c>
      <c r="BX556" s="35">
        <v>0</v>
      </c>
      <c r="BY556" s="6"/>
      <c r="BZ556" s="35">
        <v>0</v>
      </c>
      <c r="CA556" s="35">
        <v>0</v>
      </c>
      <c r="CB556" s="35">
        <v>0</v>
      </c>
      <c r="CC556" s="35">
        <v>0</v>
      </c>
      <c r="CD556" s="35">
        <v>0</v>
      </c>
      <c r="CE556" s="35">
        <v>27000</v>
      </c>
      <c r="CF556" s="35">
        <v>0</v>
      </c>
      <c r="CG556" s="35">
        <v>0</v>
      </c>
      <c r="CH556" s="6"/>
      <c r="CI556" s="35">
        <v>0</v>
      </c>
    </row>
    <row r="557" spans="1:87" ht="13">
      <c r="A557" s="8">
        <v>118</v>
      </c>
      <c r="B557" s="10">
        <v>555</v>
      </c>
      <c r="C557" s="8">
        <v>1105010105.108</v>
      </c>
      <c r="D557" s="7" t="s">
        <v>157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26">
        <v>0</v>
      </c>
      <c r="X557" s="7"/>
      <c r="Y557" s="7"/>
      <c r="Z557" s="26">
        <v>0</v>
      </c>
      <c r="AA557" s="26">
        <v>0</v>
      </c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6"/>
      <c r="BC557" s="6"/>
      <c r="BD557" s="6"/>
      <c r="BE557" s="7"/>
      <c r="BF557" s="7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35">
        <v>0</v>
      </c>
      <c r="BR557" s="6"/>
      <c r="BS557" s="6"/>
      <c r="BT557" s="6"/>
      <c r="BU557" s="6"/>
      <c r="BV557" s="6"/>
      <c r="BW557" s="35">
        <v>0</v>
      </c>
      <c r="BX557" s="6"/>
      <c r="BY557" s="6"/>
      <c r="BZ557" s="6"/>
      <c r="CA557" s="6"/>
      <c r="CB557" s="6"/>
      <c r="CC557" s="6"/>
      <c r="CD557" s="35">
        <v>0</v>
      </c>
      <c r="CE557" s="6"/>
      <c r="CF557" s="6"/>
      <c r="CG557" s="6"/>
      <c r="CH557" s="6"/>
      <c r="CI557" s="6"/>
    </row>
    <row r="558" spans="1:87">
      <c r="A558" s="8">
        <v>119</v>
      </c>
      <c r="B558" s="9">
        <v>556</v>
      </c>
      <c r="C558" s="8">
        <v>1105010105.109</v>
      </c>
      <c r="D558" s="7" t="s">
        <v>158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26">
        <v>0</v>
      </c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26">
        <v>0</v>
      </c>
      <c r="AN558" s="7"/>
      <c r="AO558" s="7"/>
      <c r="AP558" s="7"/>
      <c r="AQ558" s="26">
        <v>7650</v>
      </c>
      <c r="AR558" s="7"/>
      <c r="AS558" s="7"/>
      <c r="AT558" s="7"/>
      <c r="AU558" s="26">
        <v>0</v>
      </c>
      <c r="AV558" s="7"/>
      <c r="AW558" s="7"/>
      <c r="AX558" s="7"/>
      <c r="AY558" s="7"/>
      <c r="AZ558" s="7"/>
      <c r="BA558" s="7"/>
      <c r="BB558" s="35">
        <v>0</v>
      </c>
      <c r="BC558" s="6"/>
      <c r="BD558" s="6"/>
      <c r="BE558" s="26">
        <v>0</v>
      </c>
      <c r="BF558" s="7"/>
      <c r="BG558" s="6"/>
      <c r="BH558" s="6"/>
      <c r="BI558" s="6"/>
      <c r="BJ558" s="6"/>
      <c r="BK558" s="35">
        <v>0</v>
      </c>
      <c r="BL558" s="6"/>
      <c r="BM558" s="35">
        <v>0</v>
      </c>
      <c r="BN558" s="6"/>
      <c r="BO558" s="35">
        <v>0</v>
      </c>
      <c r="BP558" s="6"/>
      <c r="BQ558" s="6"/>
      <c r="BR558" s="6"/>
      <c r="BS558" s="6"/>
      <c r="BT558" s="6"/>
      <c r="BU558" s="35">
        <v>0</v>
      </c>
      <c r="BV558" s="35">
        <v>0</v>
      </c>
      <c r="BW558" s="35">
        <v>0</v>
      </c>
      <c r="BX558" s="6"/>
      <c r="BY558" s="6"/>
      <c r="BZ558" s="6"/>
      <c r="CA558" s="6"/>
      <c r="CB558" s="6"/>
      <c r="CC558" s="6"/>
      <c r="CD558" s="6"/>
      <c r="CE558" s="35">
        <v>6375</v>
      </c>
      <c r="CF558" s="6"/>
      <c r="CG558" s="6"/>
      <c r="CH558" s="6"/>
      <c r="CI558" s="6"/>
    </row>
    <row r="559" spans="1:87">
      <c r="A559" s="8">
        <v>120</v>
      </c>
      <c r="B559" s="9">
        <v>557</v>
      </c>
      <c r="C559" s="8">
        <v>1105010105.1099999</v>
      </c>
      <c r="D559" s="7" t="s">
        <v>159</v>
      </c>
      <c r="E559" s="26">
        <v>0</v>
      </c>
      <c r="F559" s="26">
        <v>0</v>
      </c>
      <c r="G559" s="7"/>
      <c r="H559" s="7"/>
      <c r="I559" s="26">
        <v>0</v>
      </c>
      <c r="J559" s="7"/>
      <c r="K559" s="26">
        <v>0</v>
      </c>
      <c r="L559" s="7"/>
      <c r="M559" s="7"/>
      <c r="N559" s="7"/>
      <c r="O559" s="26">
        <v>0</v>
      </c>
      <c r="P559" s="26">
        <v>0</v>
      </c>
      <c r="Q559" s="26">
        <v>0</v>
      </c>
      <c r="R559" s="7"/>
      <c r="S559" s="26">
        <v>0</v>
      </c>
      <c r="T559" s="7"/>
      <c r="U559" s="26">
        <v>0</v>
      </c>
      <c r="V559" s="7"/>
      <c r="W559" s="26">
        <v>0</v>
      </c>
      <c r="X559" s="7"/>
      <c r="Y559" s="26">
        <v>0</v>
      </c>
      <c r="Z559" s="26">
        <v>0</v>
      </c>
      <c r="AA559" s="7"/>
      <c r="AB559" s="26">
        <v>0</v>
      </c>
      <c r="AC559" s="26">
        <v>0</v>
      </c>
      <c r="AD559" s="7"/>
      <c r="AE559" s="7"/>
      <c r="AF559" s="26">
        <v>0</v>
      </c>
      <c r="AG559" s="26">
        <v>0</v>
      </c>
      <c r="AH559" s="7"/>
      <c r="AI559" s="7"/>
      <c r="AJ559" s="7"/>
      <c r="AK559" s="7"/>
      <c r="AL559" s="7"/>
      <c r="AM559" s="7"/>
      <c r="AN559" s="26">
        <v>0</v>
      </c>
      <c r="AO559" s="7"/>
      <c r="AP559" s="7"/>
      <c r="AQ559" s="7"/>
      <c r="AR559" s="7"/>
      <c r="AS559" s="7"/>
      <c r="AT559" s="7"/>
      <c r="AU559" s="26">
        <v>0</v>
      </c>
      <c r="AV559" s="26">
        <v>4800</v>
      </c>
      <c r="AW559" s="7"/>
      <c r="AX559" s="7"/>
      <c r="AY559" s="7"/>
      <c r="AZ559" s="7"/>
      <c r="BA559" s="26">
        <v>0</v>
      </c>
      <c r="BB559" s="6"/>
      <c r="BC559" s="6"/>
      <c r="BD559" s="6"/>
      <c r="BE559" s="26">
        <v>0</v>
      </c>
      <c r="BF559" s="7"/>
      <c r="BG559" s="6"/>
      <c r="BH559" s="6"/>
      <c r="BI559" s="6"/>
      <c r="BJ559" s="6"/>
      <c r="BK559" s="35">
        <v>0</v>
      </c>
      <c r="BL559" s="6"/>
      <c r="BM559" s="35">
        <v>0</v>
      </c>
      <c r="BN559" s="6"/>
      <c r="BO559" s="35">
        <v>0</v>
      </c>
      <c r="BP559" s="35">
        <v>0</v>
      </c>
      <c r="BQ559" s="35">
        <v>0</v>
      </c>
      <c r="BR559" s="35">
        <v>0</v>
      </c>
      <c r="BS559" s="35">
        <v>0</v>
      </c>
      <c r="BT559" s="6"/>
      <c r="BU559" s="6"/>
      <c r="BV559" s="35">
        <v>0</v>
      </c>
      <c r="BW559" s="35">
        <v>0</v>
      </c>
      <c r="BX559" s="35">
        <v>0</v>
      </c>
      <c r="BY559" s="6"/>
      <c r="BZ559" s="6"/>
      <c r="CA559" s="6"/>
      <c r="CB559" s="35">
        <v>0</v>
      </c>
      <c r="CC559" s="35">
        <v>0</v>
      </c>
      <c r="CD559" s="6"/>
      <c r="CE559" s="35">
        <v>4290</v>
      </c>
      <c r="CF559" s="35">
        <v>0</v>
      </c>
      <c r="CG559" s="35">
        <v>0</v>
      </c>
      <c r="CH559" s="6"/>
      <c r="CI559" s="6"/>
    </row>
    <row r="560" spans="1:87" ht="13">
      <c r="A560" s="8">
        <v>121</v>
      </c>
      <c r="B560" s="10">
        <v>558</v>
      </c>
      <c r="C560" s="8">
        <v>1105010105.1110001</v>
      </c>
      <c r="D560" s="7" t="s">
        <v>160</v>
      </c>
      <c r="E560" s="26">
        <v>0</v>
      </c>
      <c r="F560" s="26">
        <v>0</v>
      </c>
      <c r="G560" s="7"/>
      <c r="H560" s="7"/>
      <c r="I560" s="26">
        <v>0</v>
      </c>
      <c r="J560" s="7"/>
      <c r="K560" s="7"/>
      <c r="L560" s="7"/>
      <c r="M560" s="7"/>
      <c r="N560" s="7"/>
      <c r="O560" s="26">
        <v>0</v>
      </c>
      <c r="P560" s="26">
        <v>0</v>
      </c>
      <c r="Q560" s="7"/>
      <c r="R560" s="7"/>
      <c r="S560" s="26">
        <v>0</v>
      </c>
      <c r="T560" s="7"/>
      <c r="U560" s="7"/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7"/>
      <c r="AC560" s="26">
        <v>0</v>
      </c>
      <c r="AD560" s="26">
        <v>0</v>
      </c>
      <c r="AE560" s="7"/>
      <c r="AF560" s="26">
        <v>0</v>
      </c>
      <c r="AG560" s="26">
        <v>0</v>
      </c>
      <c r="AH560" s="7"/>
      <c r="AI560" s="7"/>
      <c r="AJ560" s="7"/>
      <c r="AK560" s="26">
        <v>0</v>
      </c>
      <c r="AL560" s="7"/>
      <c r="AM560" s="26">
        <v>3600</v>
      </c>
      <c r="AN560" s="26">
        <v>0</v>
      </c>
      <c r="AO560" s="7"/>
      <c r="AP560" s="7"/>
      <c r="AQ560" s="7"/>
      <c r="AR560" s="26">
        <v>0</v>
      </c>
      <c r="AS560" s="26">
        <v>0</v>
      </c>
      <c r="AT560" s="26">
        <v>0</v>
      </c>
      <c r="AU560" s="26">
        <v>0</v>
      </c>
      <c r="AV560" s="7"/>
      <c r="AW560" s="7"/>
      <c r="AX560" s="7"/>
      <c r="AY560" s="7"/>
      <c r="AZ560" s="7"/>
      <c r="BA560" s="7"/>
      <c r="BB560" s="35">
        <v>0</v>
      </c>
      <c r="BC560" s="35">
        <v>0</v>
      </c>
      <c r="BD560" s="35">
        <v>0</v>
      </c>
      <c r="BE560" s="26">
        <v>0</v>
      </c>
      <c r="BF560" s="7"/>
      <c r="BG560" s="35">
        <v>0</v>
      </c>
      <c r="BH560" s="6"/>
      <c r="BI560" s="6"/>
      <c r="BJ560" s="35">
        <v>0</v>
      </c>
      <c r="BK560" s="6"/>
      <c r="BL560" s="35">
        <v>0</v>
      </c>
      <c r="BM560" s="35">
        <v>0</v>
      </c>
      <c r="BN560" s="6"/>
      <c r="BO560" s="35">
        <v>0</v>
      </c>
      <c r="BP560" s="35">
        <v>0</v>
      </c>
      <c r="BQ560" s="35">
        <v>0</v>
      </c>
      <c r="BR560" s="35">
        <v>0</v>
      </c>
      <c r="BS560" s="6"/>
      <c r="BT560" s="6"/>
      <c r="BU560" s="6"/>
      <c r="BV560" s="35">
        <v>0</v>
      </c>
      <c r="BW560" s="6"/>
      <c r="BX560" s="35">
        <v>0</v>
      </c>
      <c r="BY560" s="6"/>
      <c r="BZ560" s="35">
        <v>0</v>
      </c>
      <c r="CA560" s="6"/>
      <c r="CB560" s="35">
        <v>0</v>
      </c>
      <c r="CC560" s="35">
        <v>3600</v>
      </c>
      <c r="CD560" s="35">
        <v>0</v>
      </c>
      <c r="CE560" s="35">
        <v>3135</v>
      </c>
      <c r="CF560" s="35">
        <v>0</v>
      </c>
      <c r="CG560" s="35">
        <v>0</v>
      </c>
      <c r="CH560" s="6"/>
      <c r="CI560" s="6"/>
    </row>
    <row r="561" spans="1:87">
      <c r="A561" s="8">
        <v>122</v>
      </c>
      <c r="B561" s="9">
        <v>559</v>
      </c>
      <c r="C561" s="8">
        <v>1105010105.112</v>
      </c>
      <c r="D561" s="7" t="s">
        <v>161</v>
      </c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6"/>
      <c r="BC561" s="6"/>
      <c r="BD561" s="6"/>
      <c r="BE561" s="7"/>
      <c r="BF561" s="7"/>
      <c r="BG561" s="6"/>
      <c r="BH561" s="6"/>
      <c r="BI561" s="6"/>
      <c r="BJ561" s="35">
        <v>0</v>
      </c>
      <c r="BK561" s="6"/>
      <c r="BL561" s="6"/>
      <c r="BM561" s="6"/>
      <c r="BN561" s="6"/>
      <c r="BO561" s="35">
        <v>0</v>
      </c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</row>
    <row r="562" spans="1:87">
      <c r="A562" s="8">
        <v>123</v>
      </c>
      <c r="B562" s="9">
        <v>560</v>
      </c>
      <c r="C562" s="8">
        <v>1105010105.1129999</v>
      </c>
      <c r="D562" s="7" t="s">
        <v>162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6"/>
      <c r="BC562" s="6"/>
      <c r="BD562" s="6"/>
      <c r="BE562" s="7"/>
      <c r="BF562" s="7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</row>
    <row r="563" spans="1:87" ht="13">
      <c r="A563" s="8">
        <v>124</v>
      </c>
      <c r="B563" s="10">
        <v>561</v>
      </c>
      <c r="C563" s="8">
        <v>1105010105.1140001</v>
      </c>
      <c r="D563" s="7" t="s">
        <v>163</v>
      </c>
      <c r="E563" s="7"/>
      <c r="F563" s="7"/>
      <c r="G563" s="7"/>
      <c r="H563" s="7"/>
      <c r="I563" s="26">
        <v>0</v>
      </c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6"/>
      <c r="BC563" s="6"/>
      <c r="BD563" s="6"/>
      <c r="BE563" s="7"/>
      <c r="BF563" s="7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</row>
    <row r="564" spans="1:87">
      <c r="A564" s="8">
        <v>125</v>
      </c>
      <c r="B564" s="9">
        <v>562</v>
      </c>
      <c r="C564" s="8">
        <v>1105010105.115</v>
      </c>
      <c r="D564" s="7" t="s">
        <v>164</v>
      </c>
      <c r="E564" s="26">
        <v>0</v>
      </c>
      <c r="F564" s="7"/>
      <c r="G564" s="7"/>
      <c r="H564" s="7"/>
      <c r="I564" s="7"/>
      <c r="J564" s="7"/>
      <c r="K564" s="26">
        <v>0</v>
      </c>
      <c r="L564" s="7"/>
      <c r="M564" s="7"/>
      <c r="N564" s="7"/>
      <c r="O564" s="26">
        <v>0</v>
      </c>
      <c r="P564" s="7"/>
      <c r="Q564" s="7"/>
      <c r="R564" s="7"/>
      <c r="S564" s="26">
        <v>0</v>
      </c>
      <c r="T564" s="7"/>
      <c r="U564" s="7"/>
      <c r="V564" s="7"/>
      <c r="W564" s="7"/>
      <c r="X564" s="7"/>
      <c r="Y564" s="7"/>
      <c r="Z564" s="7"/>
      <c r="AA564" s="7"/>
      <c r="AB564" s="7"/>
      <c r="AC564" s="26">
        <v>0</v>
      </c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6"/>
      <c r="BC564" s="35">
        <v>0</v>
      </c>
      <c r="BD564" s="6"/>
      <c r="BE564" s="7"/>
      <c r="BF564" s="7"/>
      <c r="BG564" s="6"/>
      <c r="BH564" s="6"/>
      <c r="BI564" s="6"/>
      <c r="BJ564" s="35">
        <v>0</v>
      </c>
      <c r="BK564" s="35">
        <v>0</v>
      </c>
      <c r="BL564" s="6"/>
      <c r="BM564" s="6"/>
      <c r="BN564" s="6"/>
      <c r="BO564" s="6"/>
      <c r="BP564" s="6"/>
      <c r="BQ564" s="35">
        <v>0</v>
      </c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35">
        <v>0</v>
      </c>
      <c r="CD564" s="6"/>
      <c r="CE564" s="6"/>
      <c r="CF564" s="6"/>
      <c r="CG564" s="6"/>
      <c r="CH564" s="6"/>
      <c r="CI564" s="6"/>
    </row>
    <row r="565" spans="1:87">
      <c r="A565" s="8">
        <v>126</v>
      </c>
      <c r="B565" s="9">
        <v>563</v>
      </c>
      <c r="C565" s="8">
        <v>1106010103.1029999</v>
      </c>
      <c r="D565" s="7" t="s">
        <v>165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6"/>
      <c r="BC565" s="6"/>
      <c r="BD565" s="6"/>
      <c r="BE565" s="7"/>
      <c r="BF565" s="7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</row>
    <row r="566" spans="1:87" ht="13">
      <c r="A566" s="8">
        <v>127</v>
      </c>
      <c r="B566" s="10">
        <v>564</v>
      </c>
      <c r="C566" s="8">
        <v>1106010103.201</v>
      </c>
      <c r="D566" s="7" t="s">
        <v>166</v>
      </c>
      <c r="E566" s="7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23"/>
      <c r="BC566" s="23"/>
      <c r="BD566" s="23"/>
      <c r="BE566" s="7"/>
      <c r="BF566" s="7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</row>
    <row r="567" spans="1:87">
      <c r="A567" s="8">
        <v>128</v>
      </c>
      <c r="B567" s="9">
        <v>565</v>
      </c>
      <c r="C567" s="8">
        <v>1106010112.1010001</v>
      </c>
      <c r="D567" s="7" t="s">
        <v>167</v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6"/>
      <c r="BC567" s="6"/>
      <c r="BD567" s="6"/>
      <c r="BE567" s="7"/>
      <c r="BF567" s="7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</row>
    <row r="568" spans="1:87">
      <c r="A568" s="8">
        <v>129</v>
      </c>
      <c r="B568" s="9">
        <v>566</v>
      </c>
      <c r="C568" s="8">
        <v>1106010199.1010001</v>
      </c>
      <c r="D568" s="7" t="s">
        <v>168</v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6"/>
      <c r="BC568" s="6"/>
      <c r="BD568" s="6"/>
      <c r="BE568" s="7"/>
      <c r="BF568" s="7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</row>
    <row r="569" spans="1:87" ht="13">
      <c r="A569" s="8">
        <v>130</v>
      </c>
      <c r="B569" s="10">
        <v>567</v>
      </c>
      <c r="C569" s="8">
        <v>1201050198.1010001</v>
      </c>
      <c r="D569" s="7" t="s">
        <v>169</v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6"/>
      <c r="BC569" s="6"/>
      <c r="BD569" s="6"/>
      <c r="BE569" s="7"/>
      <c r="BF569" s="7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</row>
    <row r="570" spans="1:87">
      <c r="A570" s="8">
        <v>131</v>
      </c>
      <c r="B570" s="9">
        <v>568</v>
      </c>
      <c r="C570" s="8">
        <v>1203010101.1010001</v>
      </c>
      <c r="D570" s="7" t="s">
        <v>170</v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6"/>
      <c r="BC570" s="6"/>
      <c r="BD570" s="6"/>
      <c r="BE570" s="7"/>
      <c r="BF570" s="7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</row>
    <row r="571" spans="1:87">
      <c r="A571" s="8">
        <v>132</v>
      </c>
      <c r="B571" s="9">
        <v>569</v>
      </c>
      <c r="C571" s="8">
        <v>1204010101.1010001</v>
      </c>
      <c r="D571" s="7" t="s">
        <v>171</v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6"/>
      <c r="BC571" s="6"/>
      <c r="BD571" s="6"/>
      <c r="BE571" s="7"/>
      <c r="BF571" s="7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</row>
    <row r="572" spans="1:87" ht="13">
      <c r="A572" s="8">
        <v>133</v>
      </c>
      <c r="B572" s="10">
        <v>570</v>
      </c>
      <c r="C572" s="8">
        <v>1204010102.1010001</v>
      </c>
      <c r="D572" s="7" t="s">
        <v>172</v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6"/>
      <c r="BC572" s="6"/>
      <c r="BD572" s="6"/>
      <c r="BE572" s="7"/>
      <c r="BF572" s="7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</row>
    <row r="573" spans="1:87">
      <c r="A573" s="8">
        <v>134</v>
      </c>
      <c r="B573" s="9">
        <v>571</v>
      </c>
      <c r="C573" s="8">
        <v>1205010101.1010001</v>
      </c>
      <c r="D573" s="7" t="s">
        <v>173</v>
      </c>
      <c r="E573" s="26">
        <v>1589000</v>
      </c>
      <c r="F573" s="26">
        <v>436000</v>
      </c>
      <c r="G573" s="26">
        <v>1400000</v>
      </c>
      <c r="H573" s="26">
        <v>1306000</v>
      </c>
      <c r="I573" s="26">
        <v>862000</v>
      </c>
      <c r="J573" s="26">
        <v>10000</v>
      </c>
      <c r="K573" s="26">
        <v>439400</v>
      </c>
      <c r="L573" s="26">
        <v>1503900</v>
      </c>
      <c r="M573" s="26">
        <v>1306000</v>
      </c>
      <c r="N573" s="26">
        <v>1349249.26</v>
      </c>
      <c r="O573" s="26">
        <v>856000</v>
      </c>
      <c r="P573" s="26">
        <v>513031</v>
      </c>
      <c r="Q573" s="26">
        <v>867000</v>
      </c>
      <c r="R573" s="26">
        <v>519537</v>
      </c>
      <c r="S573" s="26">
        <v>698000</v>
      </c>
      <c r="T573" s="26">
        <v>866000</v>
      </c>
      <c r="U573" s="26">
        <v>746000</v>
      </c>
      <c r="V573" s="26">
        <v>1050000</v>
      </c>
      <c r="W573" s="26">
        <v>217350</v>
      </c>
      <c r="X573" s="7"/>
      <c r="Y573" s="7"/>
      <c r="Z573" s="7"/>
      <c r="AA573" s="7"/>
      <c r="AB573" s="7"/>
      <c r="AC573" s="7"/>
      <c r="AD573" s="26">
        <v>762491</v>
      </c>
      <c r="AE573" s="7"/>
      <c r="AF573" s="7"/>
      <c r="AG573" s="7"/>
      <c r="AH573" s="26">
        <v>880000</v>
      </c>
      <c r="AI573" s="26">
        <v>416000</v>
      </c>
      <c r="AJ573" s="26">
        <v>641000</v>
      </c>
      <c r="AK573" s="26">
        <v>280000</v>
      </c>
      <c r="AL573" s="26">
        <v>993000</v>
      </c>
      <c r="AM573" s="26">
        <v>1135147</v>
      </c>
      <c r="AN573" s="26">
        <v>480000</v>
      </c>
      <c r="AO573" s="26">
        <v>433000</v>
      </c>
      <c r="AP573" s="26">
        <v>560000</v>
      </c>
      <c r="AQ573" s="7"/>
      <c r="AR573" s="26">
        <v>641000</v>
      </c>
      <c r="AS573" s="26">
        <v>849000</v>
      </c>
      <c r="AT573" s="26">
        <v>1331959</v>
      </c>
      <c r="AU573" s="7"/>
      <c r="AV573" s="26">
        <v>747000</v>
      </c>
      <c r="AW573" s="26">
        <v>2355000</v>
      </c>
      <c r="AX573" s="26">
        <v>1120000</v>
      </c>
      <c r="AY573" s="26">
        <v>880000</v>
      </c>
      <c r="AZ573" s="26">
        <v>1694000</v>
      </c>
      <c r="BA573" s="26">
        <v>545000</v>
      </c>
      <c r="BB573" s="35">
        <v>991360</v>
      </c>
      <c r="BC573" s="35">
        <v>1600000</v>
      </c>
      <c r="BD573" s="35">
        <v>880000</v>
      </c>
      <c r="BE573" s="26">
        <v>840000</v>
      </c>
      <c r="BF573" s="26">
        <v>1632000</v>
      </c>
      <c r="BG573" s="35">
        <v>500000</v>
      </c>
      <c r="BH573" s="35">
        <v>880000</v>
      </c>
      <c r="BI573" s="35">
        <v>880000</v>
      </c>
      <c r="BJ573" s="35">
        <v>900000</v>
      </c>
      <c r="BK573" s="35">
        <v>910000</v>
      </c>
      <c r="BL573" s="35">
        <v>907280</v>
      </c>
      <c r="BM573" s="35">
        <v>468401</v>
      </c>
      <c r="BN573" s="35">
        <v>480000</v>
      </c>
      <c r="BO573" s="35">
        <v>900000</v>
      </c>
      <c r="BP573" s="35">
        <v>570000</v>
      </c>
      <c r="BQ573" s="35">
        <v>650000</v>
      </c>
      <c r="BR573" s="35">
        <v>1054500</v>
      </c>
      <c r="BS573" s="35">
        <v>1085000</v>
      </c>
      <c r="BT573" s="35">
        <v>270000</v>
      </c>
      <c r="BU573" s="35">
        <v>1050000</v>
      </c>
      <c r="BV573" s="35">
        <v>780000</v>
      </c>
      <c r="BW573" s="35">
        <v>910000</v>
      </c>
      <c r="BX573" s="35">
        <v>639000</v>
      </c>
      <c r="BY573" s="35">
        <v>948655</v>
      </c>
      <c r="BZ573" s="35">
        <v>1320655</v>
      </c>
      <c r="CA573" s="35">
        <v>1606000</v>
      </c>
      <c r="CB573" s="35">
        <v>968000</v>
      </c>
      <c r="CC573" s="35">
        <v>654852</v>
      </c>
      <c r="CD573" s="35">
        <v>1095015</v>
      </c>
      <c r="CE573" s="35">
        <v>900000</v>
      </c>
      <c r="CF573" s="35">
        <v>90000</v>
      </c>
      <c r="CG573" s="35">
        <v>820000</v>
      </c>
      <c r="CH573" s="35">
        <v>900000</v>
      </c>
      <c r="CI573" s="6"/>
    </row>
    <row r="574" spans="1:87">
      <c r="A574" s="8">
        <v>135</v>
      </c>
      <c r="B574" s="9">
        <v>572</v>
      </c>
      <c r="C574" s="8">
        <v>1205010102.1010001</v>
      </c>
      <c r="D574" s="7" t="s">
        <v>174</v>
      </c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6"/>
      <c r="BC574" s="6"/>
      <c r="BD574" s="6"/>
      <c r="BE574" s="7"/>
      <c r="BF574" s="7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</row>
    <row r="575" spans="1:87" ht="13">
      <c r="A575" s="8">
        <v>136</v>
      </c>
      <c r="B575" s="10">
        <v>573</v>
      </c>
      <c r="C575" s="8">
        <v>1205010103.1010001</v>
      </c>
      <c r="D575" s="7" t="s">
        <v>175</v>
      </c>
      <c r="E575" s="26">
        <v>-715023.43</v>
      </c>
      <c r="F575" s="26">
        <v>-435999</v>
      </c>
      <c r="G575" s="26">
        <v>-1320333.71</v>
      </c>
      <c r="H575" s="26">
        <v>-1162926.51</v>
      </c>
      <c r="I575" s="26">
        <v>-790562.68</v>
      </c>
      <c r="J575" s="26">
        <v>-5366.51</v>
      </c>
      <c r="K575" s="26">
        <v>-418063.34</v>
      </c>
      <c r="L575" s="26">
        <v>-728619.9</v>
      </c>
      <c r="M575" s="26">
        <v>-1167279.8400000001</v>
      </c>
      <c r="N575" s="26">
        <v>-1270966.6599999999</v>
      </c>
      <c r="O575" s="26">
        <v>-569619.5</v>
      </c>
      <c r="P575" s="26">
        <v>-513028</v>
      </c>
      <c r="Q575" s="26">
        <v>-866999</v>
      </c>
      <c r="R575" s="26">
        <v>-453578.05</v>
      </c>
      <c r="S575" s="26">
        <v>-697997</v>
      </c>
      <c r="T575" s="26">
        <v>-804138.27</v>
      </c>
      <c r="U575" s="26">
        <v>-683997.84</v>
      </c>
      <c r="V575" s="26">
        <v>-1012611.48</v>
      </c>
      <c r="W575" s="26">
        <v>-217349</v>
      </c>
      <c r="X575" s="7"/>
      <c r="Y575" s="7"/>
      <c r="Z575" s="7"/>
      <c r="AA575" s="7"/>
      <c r="AB575" s="7"/>
      <c r="AC575" s="7"/>
      <c r="AD575" s="26">
        <v>-129623.47</v>
      </c>
      <c r="AE575" s="7"/>
      <c r="AF575" s="7"/>
      <c r="AG575" s="7"/>
      <c r="AH575" s="26">
        <v>-73333.33</v>
      </c>
      <c r="AI575" s="26">
        <v>-415999</v>
      </c>
      <c r="AJ575" s="26">
        <v>-640999</v>
      </c>
      <c r="AK575" s="26">
        <v>-265999.88</v>
      </c>
      <c r="AL575" s="26">
        <v>-992999</v>
      </c>
      <c r="AM575" s="26">
        <v>-329999</v>
      </c>
      <c r="AN575" s="26">
        <v>-432463.31</v>
      </c>
      <c r="AO575" s="26">
        <v>-414236.88</v>
      </c>
      <c r="AP575" s="26">
        <v>-543198.12</v>
      </c>
      <c r="AQ575" s="7"/>
      <c r="AR575" s="26">
        <v>-640999</v>
      </c>
      <c r="AS575" s="26">
        <v>-463170.96</v>
      </c>
      <c r="AT575" s="26">
        <v>-1331957</v>
      </c>
      <c r="AU575" s="7"/>
      <c r="AV575" s="26">
        <v>-599388.16000000003</v>
      </c>
      <c r="AW575" s="26">
        <v>-1422550.12</v>
      </c>
      <c r="AX575" s="26">
        <v>-1075198.8799999999</v>
      </c>
      <c r="AY575" s="26">
        <v>-879999</v>
      </c>
      <c r="AZ575" s="26">
        <v>-926387.04</v>
      </c>
      <c r="BA575" s="26">
        <v>-523200.04</v>
      </c>
      <c r="BB575" s="35">
        <v>-991359</v>
      </c>
      <c r="BC575" s="35">
        <v>-1599999</v>
      </c>
      <c r="BD575" s="35">
        <v>-879999</v>
      </c>
      <c r="BE575" s="26">
        <v>-839999</v>
      </c>
      <c r="BF575" s="26">
        <v>-1631999</v>
      </c>
      <c r="BG575" s="35">
        <v>-499999</v>
      </c>
      <c r="BH575" s="35">
        <v>-733333.29</v>
      </c>
      <c r="BI575" s="35">
        <v>-844799.96</v>
      </c>
      <c r="BJ575" s="35">
        <v>-899999</v>
      </c>
      <c r="BK575" s="35">
        <v>-909999</v>
      </c>
      <c r="BL575" s="35">
        <v>-152181.24</v>
      </c>
      <c r="BM575" s="35">
        <v>-51800</v>
      </c>
      <c r="BN575" s="35">
        <v>-479999</v>
      </c>
      <c r="BO575" s="35">
        <v>-899999</v>
      </c>
      <c r="BP575" s="35">
        <v>-569999</v>
      </c>
      <c r="BQ575" s="35">
        <v>-106166.81</v>
      </c>
      <c r="BR575" s="35">
        <v>-798492</v>
      </c>
      <c r="BS575" s="35">
        <v>-1084999</v>
      </c>
      <c r="BT575" s="35">
        <v>-207900</v>
      </c>
      <c r="BU575" s="35">
        <v>-820500</v>
      </c>
      <c r="BV575" s="35">
        <v>-644600</v>
      </c>
      <c r="BW575" s="35">
        <v>-785633.06</v>
      </c>
      <c r="BX575" s="35">
        <v>-638997</v>
      </c>
      <c r="BY575" s="35">
        <v>-948652.04</v>
      </c>
      <c r="BZ575" s="35">
        <v>-765270.08</v>
      </c>
      <c r="CA575" s="35">
        <v>-1604321.36</v>
      </c>
      <c r="CB575" s="35">
        <v>-851780.04</v>
      </c>
      <c r="CC575" s="35">
        <v>-654849</v>
      </c>
      <c r="CD575" s="35">
        <v>-966306.67</v>
      </c>
      <c r="CE575" s="35">
        <v>-765500</v>
      </c>
      <c r="CF575" s="35">
        <v>-89999</v>
      </c>
      <c r="CG575" s="35">
        <v>-688799.96</v>
      </c>
      <c r="CH575" s="35">
        <v>-783000</v>
      </c>
      <c r="CI575" s="6"/>
    </row>
    <row r="576" spans="1:87" ht="13">
      <c r="A576" s="8">
        <v>137</v>
      </c>
      <c r="B576" s="9">
        <v>574</v>
      </c>
      <c r="C576" s="8">
        <v>1205020101.1010001</v>
      </c>
      <c r="D576" s="7" t="s">
        <v>176</v>
      </c>
      <c r="E576" s="26">
        <v>1805000</v>
      </c>
      <c r="F576" s="28">
        <v>2377300</v>
      </c>
      <c r="G576" s="28">
        <v>1747000</v>
      </c>
      <c r="H576" s="28">
        <v>2162999</v>
      </c>
      <c r="I576" s="28">
        <v>2510704</v>
      </c>
      <c r="J576" s="28">
        <v>2609884</v>
      </c>
      <c r="K576" s="28">
        <v>1966298</v>
      </c>
      <c r="L576" s="28">
        <v>2005110</v>
      </c>
      <c r="M576" s="28">
        <v>2162999</v>
      </c>
      <c r="N576" s="28">
        <v>1940000</v>
      </c>
      <c r="O576" s="28">
        <v>2711500</v>
      </c>
      <c r="P576" s="11"/>
      <c r="Q576" s="28">
        <v>3480000</v>
      </c>
      <c r="R576" s="28">
        <v>2413143</v>
      </c>
      <c r="S576" s="28">
        <v>2078695</v>
      </c>
      <c r="T576" s="28">
        <v>2031513</v>
      </c>
      <c r="U576" s="28">
        <v>239350</v>
      </c>
      <c r="V576" s="28">
        <v>3795000</v>
      </c>
      <c r="W576" s="28">
        <v>2110000</v>
      </c>
      <c r="X576" s="28">
        <v>2736445</v>
      </c>
      <c r="Y576" s="28">
        <v>4190733.5</v>
      </c>
      <c r="Z576" s="28">
        <v>2497237</v>
      </c>
      <c r="AA576" s="28">
        <v>3460000</v>
      </c>
      <c r="AB576" s="28">
        <v>2350000</v>
      </c>
      <c r="AC576" s="28">
        <v>3705500</v>
      </c>
      <c r="AD576" s="28">
        <v>2609686.04</v>
      </c>
      <c r="AE576" s="28">
        <v>3098000</v>
      </c>
      <c r="AF576" s="28">
        <v>3264921</v>
      </c>
      <c r="AG576" s="28">
        <v>1554500</v>
      </c>
      <c r="AH576" s="28">
        <v>2821080</v>
      </c>
      <c r="AI576" s="28">
        <v>1863650</v>
      </c>
      <c r="AJ576" s="28">
        <v>1987000</v>
      </c>
      <c r="AK576" s="28">
        <v>1806000</v>
      </c>
      <c r="AL576" s="28">
        <v>2024000</v>
      </c>
      <c r="AM576" s="28">
        <v>1807000</v>
      </c>
      <c r="AN576" s="28">
        <v>1799900</v>
      </c>
      <c r="AO576" s="28">
        <v>1806000</v>
      </c>
      <c r="AP576" s="28">
        <v>1637000</v>
      </c>
      <c r="AQ576" s="11"/>
      <c r="AR576" s="28">
        <v>2038000</v>
      </c>
      <c r="AS576" s="28">
        <v>1987000</v>
      </c>
      <c r="AT576" s="28">
        <v>1558000</v>
      </c>
      <c r="AU576" s="11"/>
      <c r="AV576" s="28">
        <v>2315835</v>
      </c>
      <c r="AW576" s="28">
        <v>3200000</v>
      </c>
      <c r="AX576" s="28">
        <v>1577000</v>
      </c>
      <c r="AY576" s="28">
        <v>2163000</v>
      </c>
      <c r="AZ576" s="28">
        <v>4420000</v>
      </c>
      <c r="BA576" s="28">
        <v>1808000</v>
      </c>
      <c r="BB576" s="36">
        <v>2163000</v>
      </c>
      <c r="BC576" s="36">
        <v>2728000</v>
      </c>
      <c r="BD576" s="36">
        <v>2026000</v>
      </c>
      <c r="BE576" s="26">
        <v>3012757</v>
      </c>
      <c r="BF576" s="26">
        <v>3385000</v>
      </c>
      <c r="BG576" s="36">
        <v>410000</v>
      </c>
      <c r="BH576" s="36">
        <v>1878233.3</v>
      </c>
      <c r="BI576" s="36">
        <v>2163000</v>
      </c>
      <c r="BJ576" s="36">
        <v>1806000</v>
      </c>
      <c r="BK576" s="36">
        <v>1558000</v>
      </c>
      <c r="BL576" s="36">
        <v>2198420</v>
      </c>
      <c r="BM576" s="36">
        <v>2061040</v>
      </c>
      <c r="BN576" s="36">
        <v>1799900</v>
      </c>
      <c r="BO576" s="36">
        <v>3585000</v>
      </c>
      <c r="BP576" s="36">
        <v>967480.06</v>
      </c>
      <c r="BQ576" s="36">
        <v>3338156</v>
      </c>
      <c r="BR576" s="36">
        <v>2767045</v>
      </c>
      <c r="BS576" s="36">
        <v>2650784</v>
      </c>
      <c r="BT576" s="36">
        <v>2390000</v>
      </c>
      <c r="BU576" s="36">
        <v>2531225</v>
      </c>
      <c r="BV576" s="36">
        <v>3072000</v>
      </c>
      <c r="BW576" s="36">
        <v>1976990</v>
      </c>
      <c r="BX576" s="36">
        <v>1980000</v>
      </c>
      <c r="BY576" s="36">
        <v>1558000</v>
      </c>
      <c r="BZ576" s="36">
        <v>1823540</v>
      </c>
      <c r="CA576" s="36">
        <v>3705500</v>
      </c>
      <c r="CB576" s="36">
        <v>1550000</v>
      </c>
      <c r="CC576" s="36">
        <v>1806990</v>
      </c>
      <c r="CD576" s="36">
        <v>3385000</v>
      </c>
      <c r="CE576" s="36">
        <v>1805000</v>
      </c>
      <c r="CF576" s="36">
        <v>19575000</v>
      </c>
      <c r="CG576" s="36">
        <v>2970000</v>
      </c>
      <c r="CH576" s="36">
        <v>2240000</v>
      </c>
      <c r="CI576" s="36">
        <v>2662990</v>
      </c>
    </row>
    <row r="577" spans="1:87">
      <c r="A577" s="8">
        <v>138</v>
      </c>
      <c r="B577" s="9">
        <v>575</v>
      </c>
      <c r="C577" s="8">
        <v>1205020102.1010001</v>
      </c>
      <c r="D577" s="7" t="s">
        <v>177</v>
      </c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6"/>
      <c r="BC577" s="6"/>
      <c r="BD577" s="6"/>
      <c r="BE577" s="7"/>
      <c r="BF577" s="7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</row>
    <row r="578" spans="1:87" ht="13">
      <c r="A578" s="8">
        <v>139</v>
      </c>
      <c r="B578" s="10">
        <v>576</v>
      </c>
      <c r="C578" s="8">
        <v>1205020103.1010001</v>
      </c>
      <c r="D578" s="7" t="s">
        <v>178</v>
      </c>
      <c r="E578" s="26">
        <v>-823563.51</v>
      </c>
      <c r="F578" s="26">
        <v>-1709547.64</v>
      </c>
      <c r="G578" s="26">
        <v>-1412747.74</v>
      </c>
      <c r="H578" s="26">
        <v>-1982749.24</v>
      </c>
      <c r="I578" s="26">
        <v>-2510703</v>
      </c>
      <c r="J578" s="26">
        <v>-2202788.87</v>
      </c>
      <c r="K578" s="26">
        <v>-1012688.02</v>
      </c>
      <c r="L578" s="26">
        <v>-2005109</v>
      </c>
      <c r="M578" s="26">
        <v>-1989959.24</v>
      </c>
      <c r="N578" s="26">
        <v>-1739666.34</v>
      </c>
      <c r="O578" s="26">
        <v>-1831359.49</v>
      </c>
      <c r="P578" s="7"/>
      <c r="Q578" s="26">
        <v>-3437038.29</v>
      </c>
      <c r="R578" s="26">
        <v>-2089712.36</v>
      </c>
      <c r="S578" s="26">
        <v>-1829251.44</v>
      </c>
      <c r="T578" s="26">
        <v>-1937047.89</v>
      </c>
      <c r="U578" s="26">
        <v>-239349</v>
      </c>
      <c r="V578" s="26">
        <v>-3533550</v>
      </c>
      <c r="W578" s="26">
        <v>-1649933.66</v>
      </c>
      <c r="X578" s="26">
        <v>-2549271.0499999998</v>
      </c>
      <c r="Y578" s="26">
        <v>-3899671.02</v>
      </c>
      <c r="Z578" s="26">
        <v>-1786592.61</v>
      </c>
      <c r="AA578" s="26">
        <v>-3450129.33</v>
      </c>
      <c r="AB578" s="26">
        <v>-2069266.66</v>
      </c>
      <c r="AC578" s="26">
        <v>-3052800</v>
      </c>
      <c r="AD578" s="26">
        <v>-2533335.15</v>
      </c>
      <c r="AE578" s="26">
        <v>-2650393.25</v>
      </c>
      <c r="AF578" s="26">
        <v>-3264918</v>
      </c>
      <c r="AG578" s="26">
        <v>-1530467.75</v>
      </c>
      <c r="AH578" s="26">
        <v>-2680755.56</v>
      </c>
      <c r="AI578" s="26">
        <v>-1863649</v>
      </c>
      <c r="AJ578" s="26">
        <v>-1834663.25</v>
      </c>
      <c r="AK578" s="26">
        <v>-1565200</v>
      </c>
      <c r="AL578" s="26">
        <v>-1720346.79</v>
      </c>
      <c r="AM578" s="26">
        <v>-1806999</v>
      </c>
      <c r="AN578" s="26">
        <v>-1172084.43</v>
      </c>
      <c r="AO578" s="26">
        <v>-1535100</v>
      </c>
      <c r="AP578" s="26">
        <v>-1546019.12</v>
      </c>
      <c r="AQ578" s="7"/>
      <c r="AR578" s="26">
        <v>-1876212.92</v>
      </c>
      <c r="AS578" s="26">
        <v>-1789515</v>
      </c>
      <c r="AT578" s="26">
        <v>-166186.56</v>
      </c>
      <c r="AU578" s="7"/>
      <c r="AV578" s="26">
        <v>-1728187.41</v>
      </c>
      <c r="AW578" s="26">
        <v>-3084800.04</v>
      </c>
      <c r="AX578" s="26">
        <v>-1494720</v>
      </c>
      <c r="AY578" s="26">
        <v>-1816920</v>
      </c>
      <c r="AZ578" s="26">
        <v>-2917733.3</v>
      </c>
      <c r="BA578" s="26">
        <v>-1735680.04</v>
      </c>
      <c r="BB578" s="35">
        <v>-2162999</v>
      </c>
      <c r="BC578" s="35">
        <v>-2618879.96</v>
      </c>
      <c r="BD578" s="35">
        <v>-1640239.92</v>
      </c>
      <c r="BE578" s="26">
        <v>-2830346.49</v>
      </c>
      <c r="BF578" s="26">
        <v>-3385000</v>
      </c>
      <c r="BG578" s="35">
        <v>-409999</v>
      </c>
      <c r="BH578" s="35">
        <v>-1878232.3</v>
      </c>
      <c r="BI578" s="35">
        <v>-2076480</v>
      </c>
      <c r="BJ578" s="35">
        <v>-1589280</v>
      </c>
      <c r="BK578" s="35">
        <v>-1371039.92</v>
      </c>
      <c r="BL578" s="35">
        <v>-2099148.88</v>
      </c>
      <c r="BM578" s="35">
        <v>-1502538.25</v>
      </c>
      <c r="BN578" s="35">
        <v>-1198427.6000000001</v>
      </c>
      <c r="BO578" s="35">
        <v>-3584999</v>
      </c>
      <c r="BP578" s="35">
        <v>-967479.06</v>
      </c>
      <c r="BQ578" s="35">
        <v>-3269582.72</v>
      </c>
      <c r="BR578" s="35">
        <v>-2381598.9500000002</v>
      </c>
      <c r="BS578" s="35">
        <v>-2500969.36</v>
      </c>
      <c r="BT578" s="35">
        <v>-1441500.23</v>
      </c>
      <c r="BU578" s="35">
        <v>-2459840.98</v>
      </c>
      <c r="BV578" s="35">
        <v>-2902597</v>
      </c>
      <c r="BW578" s="35">
        <v>-1643901.64</v>
      </c>
      <c r="BX578" s="35">
        <v>-1432200</v>
      </c>
      <c r="BY578" s="35">
        <v>-1557999</v>
      </c>
      <c r="BZ578" s="35">
        <v>-1603996.08</v>
      </c>
      <c r="CA578" s="35">
        <v>-3112620.04</v>
      </c>
      <c r="CB578" s="35">
        <v>-1364000.04</v>
      </c>
      <c r="CC578" s="35">
        <v>-1590144.6</v>
      </c>
      <c r="CD578" s="35">
        <v>-3114199.96</v>
      </c>
      <c r="CE578" s="35">
        <v>-1515483.56</v>
      </c>
      <c r="CF578" s="35">
        <v>-19574999</v>
      </c>
      <c r="CG578" s="35">
        <v>-2464000</v>
      </c>
      <c r="CH578" s="35">
        <v>-1729933.61</v>
      </c>
      <c r="CI578" s="35">
        <v>-2658873.35</v>
      </c>
    </row>
    <row r="579" spans="1:87">
      <c r="A579" s="8">
        <v>140</v>
      </c>
      <c r="B579" s="9">
        <v>577</v>
      </c>
      <c r="C579" s="8">
        <v>1205030101.1010001</v>
      </c>
      <c r="D579" s="7" t="s">
        <v>179</v>
      </c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26">
        <v>310000</v>
      </c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26">
        <v>500000</v>
      </c>
      <c r="AO579" s="7"/>
      <c r="AP579" s="7"/>
      <c r="AQ579" s="26">
        <v>2947438</v>
      </c>
      <c r="AR579" s="7"/>
      <c r="AS579" s="7"/>
      <c r="AT579" s="7"/>
      <c r="AU579" s="26">
        <v>2797443</v>
      </c>
      <c r="AV579" s="7"/>
      <c r="AW579" s="7"/>
      <c r="AX579" s="7"/>
      <c r="AY579" s="7"/>
      <c r="AZ579" s="26">
        <v>12000</v>
      </c>
      <c r="BA579" s="7"/>
      <c r="BB579" s="6"/>
      <c r="BC579" s="6"/>
      <c r="BD579" s="6"/>
      <c r="BE579" s="7"/>
      <c r="BF579" s="7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35">
        <v>17016.599999999999</v>
      </c>
      <c r="BX579" s="6"/>
      <c r="BY579" s="6"/>
      <c r="BZ579" s="35">
        <v>95700</v>
      </c>
      <c r="CA579" s="6"/>
      <c r="CB579" s="6"/>
      <c r="CC579" s="35">
        <v>47569</v>
      </c>
      <c r="CD579" s="6"/>
      <c r="CE579" s="6"/>
      <c r="CF579" s="6"/>
      <c r="CG579" s="6"/>
      <c r="CH579" s="6"/>
      <c r="CI579" s="6"/>
    </row>
    <row r="580" spans="1:87">
      <c r="A580" s="8">
        <v>141</v>
      </c>
      <c r="B580" s="9">
        <v>578</v>
      </c>
      <c r="C580" s="8">
        <v>1205030102.1010001</v>
      </c>
      <c r="D580" s="7" t="s">
        <v>180</v>
      </c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6"/>
      <c r="BC580" s="6"/>
      <c r="BD580" s="6"/>
      <c r="BE580" s="7"/>
      <c r="BF580" s="7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</row>
    <row r="581" spans="1:87" ht="13">
      <c r="A581" s="8">
        <v>142</v>
      </c>
      <c r="B581" s="10">
        <v>579</v>
      </c>
      <c r="C581" s="8">
        <v>1205030103.1010001</v>
      </c>
      <c r="D581" s="7" t="s">
        <v>181</v>
      </c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26">
        <v>-309999</v>
      </c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26">
        <v>-484942.79</v>
      </c>
      <c r="AO581" s="7"/>
      <c r="AP581" s="7"/>
      <c r="AQ581" s="26">
        <v>-2456611.29</v>
      </c>
      <c r="AR581" s="7"/>
      <c r="AS581" s="7"/>
      <c r="AT581" s="7"/>
      <c r="AU581" s="26">
        <v>-2652782.92</v>
      </c>
      <c r="AV581" s="7"/>
      <c r="AW581" s="7"/>
      <c r="AX581" s="7"/>
      <c r="AY581" s="7"/>
      <c r="AZ581" s="26">
        <v>-6360</v>
      </c>
      <c r="BA581" s="7"/>
      <c r="BB581" s="6"/>
      <c r="BC581" s="6"/>
      <c r="BD581" s="6"/>
      <c r="BE581" s="7"/>
      <c r="BF581" s="7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35">
        <v>-17015.599999999999</v>
      </c>
      <c r="BX581" s="6"/>
      <c r="BY581" s="6"/>
      <c r="BZ581" s="35">
        <v>-95699</v>
      </c>
      <c r="CA581" s="6"/>
      <c r="CB581" s="6"/>
      <c r="CC581" s="35">
        <v>-50739</v>
      </c>
      <c r="CD581" s="6"/>
      <c r="CE581" s="6"/>
      <c r="CF581" s="6"/>
      <c r="CG581" s="6"/>
      <c r="CH581" s="6"/>
      <c r="CI581" s="6"/>
    </row>
    <row r="582" spans="1:87">
      <c r="A582" s="8">
        <v>143</v>
      </c>
      <c r="B582" s="9">
        <v>580</v>
      </c>
      <c r="C582" s="8">
        <v>1205030106.1010001</v>
      </c>
      <c r="D582" s="7" t="s">
        <v>182</v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6"/>
      <c r="BC582" s="6"/>
      <c r="BD582" s="6"/>
      <c r="BE582" s="7"/>
      <c r="BF582" s="7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</row>
    <row r="583" spans="1:87">
      <c r="A583" s="8">
        <v>144</v>
      </c>
      <c r="B583" s="9">
        <v>581</v>
      </c>
      <c r="C583" s="8">
        <v>1205030107.1010001</v>
      </c>
      <c r="D583" s="7" t="s">
        <v>183</v>
      </c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6"/>
      <c r="BC583" s="6"/>
      <c r="BD583" s="6"/>
      <c r="BE583" s="7"/>
      <c r="BF583" s="7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</row>
    <row r="584" spans="1:87" ht="13">
      <c r="A584" s="8">
        <v>145</v>
      </c>
      <c r="B584" s="10">
        <v>582</v>
      </c>
      <c r="C584" s="8">
        <v>1205030108.1010001</v>
      </c>
      <c r="D584" s="7" t="s">
        <v>184</v>
      </c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6"/>
      <c r="BC584" s="6"/>
      <c r="BD584" s="6"/>
      <c r="BE584" s="7"/>
      <c r="BF584" s="7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</row>
    <row r="585" spans="1:87">
      <c r="A585" s="8">
        <v>146</v>
      </c>
      <c r="B585" s="9">
        <v>583</v>
      </c>
      <c r="C585" s="8">
        <v>1205040101.1010001</v>
      </c>
      <c r="D585" s="7" t="s">
        <v>185</v>
      </c>
      <c r="E585" s="7"/>
      <c r="F585" s="26">
        <v>36000</v>
      </c>
      <c r="G585" s="7"/>
      <c r="H585" s="7"/>
      <c r="I585" s="7"/>
      <c r="J585" s="7"/>
      <c r="K585" s="26">
        <v>56776</v>
      </c>
      <c r="L585" s="7"/>
      <c r="M585" s="7"/>
      <c r="N585" s="7"/>
      <c r="O585" s="7"/>
      <c r="P585" s="7"/>
      <c r="Q585" s="7"/>
      <c r="R585" s="26">
        <v>72000</v>
      </c>
      <c r="S585" s="26">
        <v>21140</v>
      </c>
      <c r="T585" s="26">
        <v>64000</v>
      </c>
      <c r="U585" s="7"/>
      <c r="V585" s="7"/>
      <c r="W585" s="26">
        <v>38540</v>
      </c>
      <c r="X585" s="7"/>
      <c r="Y585" s="7"/>
      <c r="Z585" s="7"/>
      <c r="AA585" s="26">
        <v>131000</v>
      </c>
      <c r="AB585" s="26">
        <v>100000</v>
      </c>
      <c r="AC585" s="7"/>
      <c r="AD585" s="7"/>
      <c r="AE585" s="26">
        <v>46700</v>
      </c>
      <c r="AF585" s="7"/>
      <c r="AG585" s="26">
        <v>98000</v>
      </c>
      <c r="AH585" s="26">
        <v>181500</v>
      </c>
      <c r="AI585" s="7"/>
      <c r="AJ585" s="26">
        <v>29000</v>
      </c>
      <c r="AK585" s="26">
        <v>106000</v>
      </c>
      <c r="AL585" s="26">
        <v>29000</v>
      </c>
      <c r="AM585" s="26">
        <v>125800</v>
      </c>
      <c r="AN585" s="26">
        <v>89700</v>
      </c>
      <c r="AO585" s="26">
        <v>88500</v>
      </c>
      <c r="AP585" s="7"/>
      <c r="AQ585" s="26">
        <v>80000</v>
      </c>
      <c r="AR585" s="26">
        <v>29000</v>
      </c>
      <c r="AS585" s="7"/>
      <c r="AT585" s="26">
        <v>29000</v>
      </c>
      <c r="AU585" s="26">
        <v>29000</v>
      </c>
      <c r="AV585" s="26">
        <v>233000</v>
      </c>
      <c r="AW585" s="7"/>
      <c r="AX585" s="26">
        <v>19885</v>
      </c>
      <c r="AY585" s="7"/>
      <c r="AZ585" s="7"/>
      <c r="BA585" s="7"/>
      <c r="BB585" s="6"/>
      <c r="BC585" s="6"/>
      <c r="BD585" s="35">
        <v>35840</v>
      </c>
      <c r="BE585" s="26">
        <v>15140</v>
      </c>
      <c r="BF585" s="7"/>
      <c r="BG585" s="6"/>
      <c r="BH585" s="35">
        <v>150000</v>
      </c>
      <c r="BI585" s="6"/>
      <c r="BJ585" s="35">
        <v>29800</v>
      </c>
      <c r="BK585" s="6"/>
      <c r="BL585" s="6"/>
      <c r="BM585" s="6"/>
      <c r="BN585" s="35">
        <v>89700</v>
      </c>
      <c r="BO585" s="35">
        <v>78500</v>
      </c>
      <c r="BP585" s="6"/>
      <c r="BQ585" s="35">
        <v>284740</v>
      </c>
      <c r="BR585" s="35">
        <v>166500</v>
      </c>
      <c r="BS585" s="35">
        <v>248192</v>
      </c>
      <c r="BT585" s="35">
        <v>445855</v>
      </c>
      <c r="BU585" s="35">
        <v>187821</v>
      </c>
      <c r="BV585" s="6"/>
      <c r="BW585" s="35">
        <v>479000.77</v>
      </c>
      <c r="BX585" s="35">
        <v>324000</v>
      </c>
      <c r="BY585" s="35">
        <v>288335</v>
      </c>
      <c r="BZ585" s="6"/>
      <c r="CA585" s="6"/>
      <c r="CB585" s="35">
        <v>312000</v>
      </c>
      <c r="CC585" s="6"/>
      <c r="CD585" s="35">
        <v>22900</v>
      </c>
      <c r="CE585" s="35">
        <v>85000</v>
      </c>
      <c r="CF585" s="6"/>
      <c r="CG585" s="6"/>
      <c r="CH585" s="6"/>
      <c r="CI585" s="6"/>
    </row>
    <row r="586" spans="1:87">
      <c r="A586" s="8">
        <v>147</v>
      </c>
      <c r="B586" s="9">
        <v>584</v>
      </c>
      <c r="C586" s="8">
        <v>1205040101.102</v>
      </c>
      <c r="D586" s="7" t="s">
        <v>186</v>
      </c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6"/>
      <c r="BC586" s="6"/>
      <c r="BD586" s="6"/>
      <c r="BE586" s="7"/>
      <c r="BF586" s="7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</row>
    <row r="587" spans="1:87" ht="13">
      <c r="A587" s="8">
        <v>148</v>
      </c>
      <c r="B587" s="10">
        <v>585</v>
      </c>
      <c r="C587" s="8">
        <v>1205040101.1029999</v>
      </c>
      <c r="D587" s="7" t="s">
        <v>187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6"/>
      <c r="BC587" s="6"/>
      <c r="BD587" s="6"/>
      <c r="BE587" s="7"/>
      <c r="BF587" s="7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</row>
    <row r="588" spans="1:87">
      <c r="A588" s="8">
        <v>149</v>
      </c>
      <c r="B588" s="9">
        <v>586</v>
      </c>
      <c r="C588" s="8">
        <v>1205040101.1040001</v>
      </c>
      <c r="D588" s="7" t="s">
        <v>188</v>
      </c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6"/>
      <c r="BC588" s="6"/>
      <c r="BD588" s="6"/>
      <c r="BE588" s="7"/>
      <c r="BF588" s="7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</row>
    <row r="589" spans="1:87">
      <c r="A589" s="8">
        <v>150</v>
      </c>
      <c r="B589" s="9">
        <v>587</v>
      </c>
      <c r="C589" s="8">
        <v>1205040101.105</v>
      </c>
      <c r="D589" s="7" t="s">
        <v>189</v>
      </c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6"/>
      <c r="BC589" s="6"/>
      <c r="BD589" s="6"/>
      <c r="BE589" s="7"/>
      <c r="BF589" s="7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</row>
    <row r="590" spans="1:87" ht="13">
      <c r="A590" s="8">
        <v>151</v>
      </c>
      <c r="B590" s="10">
        <v>588</v>
      </c>
      <c r="C590" s="8">
        <v>1205040101.1059999</v>
      </c>
      <c r="D590" s="7" t="s">
        <v>190</v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26">
        <v>99000</v>
      </c>
      <c r="AM590" s="26">
        <v>50000</v>
      </c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6"/>
      <c r="BC590" s="6"/>
      <c r="BD590" s="6"/>
      <c r="BE590" s="7"/>
      <c r="BF590" s="7"/>
      <c r="BG590" s="6"/>
      <c r="BH590" s="6"/>
      <c r="BI590" s="6"/>
      <c r="BJ590" s="6"/>
      <c r="BK590" s="35">
        <v>110400</v>
      </c>
      <c r="BL590" s="6"/>
      <c r="BM590" s="35">
        <v>56312</v>
      </c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</row>
    <row r="591" spans="1:87">
      <c r="A591" s="8">
        <v>152</v>
      </c>
      <c r="B591" s="9">
        <v>589</v>
      </c>
      <c r="C591" s="8">
        <v>1205040102.1010001</v>
      </c>
      <c r="D591" s="7" t="s">
        <v>191</v>
      </c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6"/>
      <c r="BC591" s="6"/>
      <c r="BD591" s="6"/>
      <c r="BE591" s="7"/>
      <c r="BF591" s="7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</row>
    <row r="592" spans="1:87">
      <c r="A592" s="8">
        <v>153</v>
      </c>
      <c r="B592" s="9">
        <v>590</v>
      </c>
      <c r="C592" s="8">
        <v>1205040102.102</v>
      </c>
      <c r="D592" s="7" t="s">
        <v>192</v>
      </c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6"/>
      <c r="BC592" s="6"/>
      <c r="BD592" s="6"/>
      <c r="BE592" s="7"/>
      <c r="BF592" s="7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</row>
    <row r="593" spans="1:87" ht="13">
      <c r="A593" s="8">
        <v>154</v>
      </c>
      <c r="B593" s="10">
        <v>591</v>
      </c>
      <c r="C593" s="8">
        <v>1205040102.1029999</v>
      </c>
      <c r="D593" s="7" t="s">
        <v>193</v>
      </c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6"/>
      <c r="BC593" s="6"/>
      <c r="BD593" s="6"/>
      <c r="BE593" s="7"/>
      <c r="BF593" s="7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</row>
    <row r="594" spans="1:87">
      <c r="A594" s="8">
        <v>155</v>
      </c>
      <c r="B594" s="9">
        <v>592</v>
      </c>
      <c r="C594" s="8">
        <v>1205040102.1040001</v>
      </c>
      <c r="D594" s="7" t="s">
        <v>194</v>
      </c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6"/>
      <c r="BC594" s="6"/>
      <c r="BD594" s="6"/>
      <c r="BE594" s="7"/>
      <c r="BF594" s="7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</row>
    <row r="595" spans="1:87">
      <c r="A595" s="8">
        <v>156</v>
      </c>
      <c r="B595" s="9">
        <v>593</v>
      </c>
      <c r="C595" s="8">
        <v>1205040102.105</v>
      </c>
      <c r="D595" s="7" t="s">
        <v>195</v>
      </c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6"/>
      <c r="BC595" s="6"/>
      <c r="BD595" s="6"/>
      <c r="BE595" s="7"/>
      <c r="BF595" s="7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</row>
    <row r="596" spans="1:87" ht="13">
      <c r="A596" s="8">
        <v>157</v>
      </c>
      <c r="B596" s="10">
        <v>594</v>
      </c>
      <c r="C596" s="8">
        <v>1205040102.1059999</v>
      </c>
      <c r="D596" s="7" t="s">
        <v>196</v>
      </c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6"/>
      <c r="BC596" s="6"/>
      <c r="BD596" s="6"/>
      <c r="BE596" s="7"/>
      <c r="BF596" s="7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</row>
    <row r="597" spans="1:87">
      <c r="A597" s="8">
        <v>158</v>
      </c>
      <c r="B597" s="9">
        <v>595</v>
      </c>
      <c r="C597" s="8">
        <v>1205040103.1010001</v>
      </c>
      <c r="D597" s="7" t="s">
        <v>197</v>
      </c>
      <c r="E597" s="7"/>
      <c r="F597" s="26">
        <v>-13200</v>
      </c>
      <c r="G597" s="7"/>
      <c r="H597" s="7"/>
      <c r="I597" s="7"/>
      <c r="J597" s="7"/>
      <c r="K597" s="26">
        <v>-19273.16</v>
      </c>
      <c r="L597" s="7"/>
      <c r="M597" s="7"/>
      <c r="N597" s="7"/>
      <c r="O597" s="7"/>
      <c r="P597" s="7"/>
      <c r="Q597" s="7"/>
      <c r="R597" s="26">
        <v>-71999</v>
      </c>
      <c r="S597" s="26">
        <v>-6551.08</v>
      </c>
      <c r="T597" s="26">
        <v>-63999</v>
      </c>
      <c r="U597" s="7"/>
      <c r="V597" s="7"/>
      <c r="W597" s="26">
        <v>-38539</v>
      </c>
      <c r="X597" s="7"/>
      <c r="Y597" s="7"/>
      <c r="Z597" s="7"/>
      <c r="AA597" s="26">
        <v>-91699.96</v>
      </c>
      <c r="AB597" s="26">
        <v>-70555.48</v>
      </c>
      <c r="AC597" s="7"/>
      <c r="AD597" s="7"/>
      <c r="AE597" s="26">
        <v>-39695.230000000003</v>
      </c>
      <c r="AF597" s="7"/>
      <c r="AG597" s="26">
        <v>-84933.29</v>
      </c>
      <c r="AH597" s="26">
        <v>-126172.21</v>
      </c>
      <c r="AI597" s="7"/>
      <c r="AJ597" s="26">
        <v>-19007</v>
      </c>
      <c r="AK597" s="26">
        <v>-105249.88</v>
      </c>
      <c r="AL597" s="26">
        <v>-28999</v>
      </c>
      <c r="AM597" s="26">
        <v>-109404.56</v>
      </c>
      <c r="AN597" s="26">
        <v>-23756.63</v>
      </c>
      <c r="AO597" s="26">
        <v>-55246.75</v>
      </c>
      <c r="AP597" s="7"/>
      <c r="AQ597" s="26">
        <v>-55111.03</v>
      </c>
      <c r="AR597" s="26">
        <v>-10633.44</v>
      </c>
      <c r="AS597" s="7"/>
      <c r="AT597" s="26">
        <v>-21541.24</v>
      </c>
      <c r="AU597" s="26">
        <v>-19329.88</v>
      </c>
      <c r="AV597" s="26">
        <v>-142816.04999999999</v>
      </c>
      <c r="AW597" s="7"/>
      <c r="AX597" s="26">
        <v>-17896.419999999998</v>
      </c>
      <c r="AY597" s="7"/>
      <c r="AZ597" s="7"/>
      <c r="BA597" s="7"/>
      <c r="BB597" s="6"/>
      <c r="BC597" s="6"/>
      <c r="BD597" s="35">
        <v>-26879.96</v>
      </c>
      <c r="BE597" s="26">
        <v>-15139</v>
      </c>
      <c r="BF597" s="7"/>
      <c r="BG597" s="6"/>
      <c r="BH597" s="35">
        <v>-149999</v>
      </c>
      <c r="BI597" s="6"/>
      <c r="BJ597" s="35">
        <v>-29799</v>
      </c>
      <c r="BK597" s="6"/>
      <c r="BL597" s="6"/>
      <c r="BM597" s="6"/>
      <c r="BN597" s="35">
        <v>-14288</v>
      </c>
      <c r="BO597" s="35">
        <v>-78499</v>
      </c>
      <c r="BP597" s="6"/>
      <c r="BQ597" s="35">
        <v>-284739</v>
      </c>
      <c r="BR597" s="35">
        <v>-166499</v>
      </c>
      <c r="BS597" s="35">
        <v>-53432.9</v>
      </c>
      <c r="BT597" s="35">
        <v>-445854</v>
      </c>
      <c r="BU597" s="35">
        <v>-187820</v>
      </c>
      <c r="BV597" s="6"/>
      <c r="BW597" s="35">
        <v>-478999.77</v>
      </c>
      <c r="BX597" s="35">
        <v>-323998.96000000002</v>
      </c>
      <c r="BY597" s="35">
        <v>-288334</v>
      </c>
      <c r="BZ597" s="6"/>
      <c r="CA597" s="6"/>
      <c r="CB597" s="35">
        <v>-274560</v>
      </c>
      <c r="CC597" s="6"/>
      <c r="CD597" s="35">
        <v>-8404.0400000000009</v>
      </c>
      <c r="CE597" s="35">
        <v>-70569.48</v>
      </c>
      <c r="CF597" s="6"/>
      <c r="CG597" s="6"/>
      <c r="CH597" s="6"/>
      <c r="CI597" s="6"/>
    </row>
    <row r="598" spans="1:87">
      <c r="A598" s="8">
        <v>159</v>
      </c>
      <c r="B598" s="9">
        <v>596</v>
      </c>
      <c r="C598" s="8">
        <v>1205040103.102</v>
      </c>
      <c r="D598" s="7" t="s">
        <v>198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6"/>
      <c r="BC598" s="6"/>
      <c r="BD598" s="6"/>
      <c r="BE598" s="7"/>
      <c r="BF598" s="7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</row>
    <row r="599" spans="1:87" ht="13">
      <c r="A599" s="8">
        <v>160</v>
      </c>
      <c r="B599" s="10">
        <v>597</v>
      </c>
      <c r="C599" s="8">
        <v>1205040103.1029999</v>
      </c>
      <c r="D599" s="7" t="s">
        <v>199</v>
      </c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6"/>
      <c r="BC599" s="6"/>
      <c r="BD599" s="6"/>
      <c r="BE599" s="7"/>
      <c r="BF599" s="7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</row>
    <row r="600" spans="1:87">
      <c r="A600" s="8">
        <v>161</v>
      </c>
      <c r="B600" s="9">
        <v>598</v>
      </c>
      <c r="C600" s="8">
        <v>1205040103.1040001</v>
      </c>
      <c r="D600" s="7" t="s">
        <v>200</v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6"/>
      <c r="BC600" s="6"/>
      <c r="BD600" s="6"/>
      <c r="BE600" s="7"/>
      <c r="BF600" s="7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</row>
    <row r="601" spans="1:87">
      <c r="A601" s="8">
        <v>162</v>
      </c>
      <c r="B601" s="9">
        <v>599</v>
      </c>
      <c r="C601" s="8">
        <v>1205040103.105</v>
      </c>
      <c r="D601" s="7" t="s">
        <v>201</v>
      </c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6"/>
      <c r="BC601" s="6"/>
      <c r="BD601" s="6"/>
      <c r="BE601" s="7"/>
      <c r="BF601" s="7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</row>
    <row r="602" spans="1:87" ht="13">
      <c r="A602" s="8">
        <v>163</v>
      </c>
      <c r="B602" s="10">
        <v>600</v>
      </c>
      <c r="C602" s="8">
        <v>1205040103.1059999</v>
      </c>
      <c r="D602" s="7" t="s">
        <v>202</v>
      </c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26">
        <v>-93780.02</v>
      </c>
      <c r="AM602" s="26">
        <v>-33607.75</v>
      </c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6"/>
      <c r="BC602" s="6"/>
      <c r="BD602" s="6"/>
      <c r="BE602" s="7"/>
      <c r="BF602" s="7"/>
      <c r="BG602" s="6"/>
      <c r="BH602" s="6"/>
      <c r="BI602" s="6"/>
      <c r="BJ602" s="6"/>
      <c r="BK602" s="35">
        <v>-110399</v>
      </c>
      <c r="BL602" s="6"/>
      <c r="BM602" s="35">
        <v>-56311</v>
      </c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</row>
    <row r="603" spans="1:87">
      <c r="A603" s="8">
        <v>164</v>
      </c>
      <c r="B603" s="9">
        <v>601</v>
      </c>
      <c r="C603" s="8">
        <v>1205050101.1010001</v>
      </c>
      <c r="D603" s="7" t="s">
        <v>203</v>
      </c>
      <c r="E603" s="7"/>
      <c r="F603" s="7"/>
      <c r="G603" s="26">
        <v>920000</v>
      </c>
      <c r="H603" s="7"/>
      <c r="I603" s="7"/>
      <c r="J603" s="26">
        <v>115000</v>
      </c>
      <c r="K603" s="26">
        <v>1172000</v>
      </c>
      <c r="L603" s="7"/>
      <c r="M603" s="7"/>
      <c r="N603" s="26">
        <v>225220</v>
      </c>
      <c r="O603" s="7"/>
      <c r="P603" s="26">
        <v>300000</v>
      </c>
      <c r="Q603" s="7"/>
      <c r="R603" s="26">
        <v>190000</v>
      </c>
      <c r="S603" s="7"/>
      <c r="T603" s="7"/>
      <c r="U603" s="26">
        <v>2182220</v>
      </c>
      <c r="V603" s="26">
        <v>259600</v>
      </c>
      <c r="W603" s="26">
        <v>886000</v>
      </c>
      <c r="X603" s="7"/>
      <c r="Y603" s="7"/>
      <c r="Z603" s="7"/>
      <c r="AA603" s="7"/>
      <c r="AB603" s="7"/>
      <c r="AC603" s="7"/>
      <c r="AD603" s="26">
        <v>550000</v>
      </c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6"/>
      <c r="BC603" s="6"/>
      <c r="BD603" s="6"/>
      <c r="BE603" s="7"/>
      <c r="BF603" s="7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35">
        <v>102506.66</v>
      </c>
      <c r="BW603" s="35">
        <v>90000</v>
      </c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</row>
    <row r="604" spans="1:87">
      <c r="A604" s="8">
        <v>165</v>
      </c>
      <c r="B604" s="9">
        <v>602</v>
      </c>
      <c r="C604" s="8">
        <v>1205050101.102</v>
      </c>
      <c r="D604" s="7" t="s">
        <v>204</v>
      </c>
      <c r="E604" s="7"/>
      <c r="F604" s="7"/>
      <c r="G604" s="7"/>
      <c r="H604" s="7"/>
      <c r="I604" s="7"/>
      <c r="J604" s="26">
        <v>42000</v>
      </c>
      <c r="K604" s="26">
        <v>344800</v>
      </c>
      <c r="L604" s="7"/>
      <c r="M604" s="7"/>
      <c r="N604" s="26">
        <v>197000</v>
      </c>
      <c r="O604" s="26">
        <v>83720</v>
      </c>
      <c r="P604" s="26">
        <v>3190700</v>
      </c>
      <c r="Q604" s="7"/>
      <c r="R604" s="26">
        <v>99000</v>
      </c>
      <c r="S604" s="7"/>
      <c r="T604" s="7"/>
      <c r="U604" s="26">
        <v>2500000</v>
      </c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26">
        <v>98000</v>
      </c>
      <c r="AN604" s="7"/>
      <c r="AO604" s="7"/>
      <c r="AP604" s="26">
        <v>98000</v>
      </c>
      <c r="AQ604" s="7"/>
      <c r="AR604" s="7"/>
      <c r="AS604" s="7"/>
      <c r="AT604" s="7"/>
      <c r="AU604" s="7"/>
      <c r="AV604" s="26">
        <v>96406</v>
      </c>
      <c r="AW604" s="7"/>
      <c r="AX604" s="7"/>
      <c r="AY604" s="7"/>
      <c r="AZ604" s="7"/>
      <c r="BA604" s="7"/>
      <c r="BB604" s="6"/>
      <c r="BC604" s="6"/>
      <c r="BD604" s="6"/>
      <c r="BE604" s="7"/>
      <c r="BF604" s="7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35">
        <v>90000</v>
      </c>
      <c r="BR604" s="35">
        <v>177312.5</v>
      </c>
      <c r="BS604" s="35">
        <v>101333.37</v>
      </c>
      <c r="BT604" s="6"/>
      <c r="BU604" s="6"/>
      <c r="BV604" s="6"/>
      <c r="BW604" s="6"/>
      <c r="BX604" s="6"/>
      <c r="BY604" s="6"/>
      <c r="BZ604" s="35">
        <v>277600</v>
      </c>
      <c r="CA604" s="35">
        <v>140700</v>
      </c>
      <c r="CB604" s="6"/>
      <c r="CC604" s="6"/>
      <c r="CD604" s="35">
        <v>13800</v>
      </c>
      <c r="CE604" s="35">
        <v>90000</v>
      </c>
      <c r="CF604" s="6"/>
      <c r="CG604" s="35">
        <v>98650</v>
      </c>
      <c r="CH604" s="35">
        <v>90000</v>
      </c>
      <c r="CI604" s="6"/>
    </row>
    <row r="605" spans="1:87" ht="13">
      <c r="A605" s="8">
        <v>166</v>
      </c>
      <c r="B605" s="10">
        <v>603</v>
      </c>
      <c r="C605" s="8">
        <v>1205050101.1029999</v>
      </c>
      <c r="D605" s="7" t="s">
        <v>205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26">
        <v>80000</v>
      </c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26">
        <v>60000</v>
      </c>
      <c r="AJ605" s="7"/>
      <c r="AK605" s="7"/>
      <c r="AL605" s="7"/>
      <c r="AM605" s="7"/>
      <c r="AN605" s="7"/>
      <c r="AO605" s="7"/>
      <c r="AP605" s="7"/>
      <c r="AQ605" s="7"/>
      <c r="AR605" s="26">
        <v>75000</v>
      </c>
      <c r="AS605" s="7"/>
      <c r="AT605" s="7"/>
      <c r="AU605" s="7"/>
      <c r="AV605" s="7"/>
      <c r="AW605" s="7"/>
      <c r="AX605" s="7"/>
      <c r="AY605" s="7"/>
      <c r="AZ605" s="26">
        <v>99315</v>
      </c>
      <c r="BA605" s="7"/>
      <c r="BB605" s="35">
        <v>20016</v>
      </c>
      <c r="BC605" s="6"/>
      <c r="BD605" s="6"/>
      <c r="BE605" s="7"/>
      <c r="BF605" s="7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35">
        <v>44520</v>
      </c>
      <c r="CA605" s="35">
        <v>30000</v>
      </c>
      <c r="CB605" s="35">
        <v>485500</v>
      </c>
      <c r="CC605" s="6"/>
      <c r="CD605" s="35">
        <v>174500</v>
      </c>
      <c r="CE605" s="6"/>
      <c r="CF605" s="6"/>
      <c r="CG605" s="35">
        <v>65000</v>
      </c>
      <c r="CH605" s="6"/>
      <c r="CI605" s="6"/>
    </row>
    <row r="606" spans="1:87">
      <c r="A606" s="8">
        <v>167</v>
      </c>
      <c r="B606" s="9">
        <v>604</v>
      </c>
      <c r="C606" s="8">
        <v>1205050101.1040001</v>
      </c>
      <c r="D606" s="7" t="s">
        <v>206</v>
      </c>
      <c r="E606" s="7"/>
      <c r="F606" s="26">
        <v>43000</v>
      </c>
      <c r="G606" s="7"/>
      <c r="H606" s="7"/>
      <c r="I606" s="26">
        <v>221560</v>
      </c>
      <c r="J606" s="7"/>
      <c r="K606" s="26">
        <v>448800</v>
      </c>
      <c r="L606" s="7"/>
      <c r="M606" s="7"/>
      <c r="N606" s="7"/>
      <c r="O606" s="26">
        <v>171000</v>
      </c>
      <c r="P606" s="26">
        <v>235861</v>
      </c>
      <c r="Q606" s="26">
        <v>807362</v>
      </c>
      <c r="R606" s="7"/>
      <c r="S606" s="7"/>
      <c r="T606" s="7"/>
      <c r="U606" s="26">
        <v>30000</v>
      </c>
      <c r="V606" s="7"/>
      <c r="W606" s="26">
        <v>200000</v>
      </c>
      <c r="X606" s="26">
        <v>152250</v>
      </c>
      <c r="Y606" s="26">
        <v>698753</v>
      </c>
      <c r="Z606" s="26">
        <v>530800</v>
      </c>
      <c r="AA606" s="26">
        <v>529450</v>
      </c>
      <c r="AB606" s="26">
        <v>547000</v>
      </c>
      <c r="AC606" s="26">
        <v>268390</v>
      </c>
      <c r="AD606" s="26">
        <v>655414</v>
      </c>
      <c r="AE606" s="26">
        <v>743800</v>
      </c>
      <c r="AF606" s="26">
        <v>444000</v>
      </c>
      <c r="AG606" s="26">
        <v>612700</v>
      </c>
      <c r="AH606" s="26">
        <v>102300</v>
      </c>
      <c r="AI606" s="26">
        <v>60000</v>
      </c>
      <c r="AJ606" s="26">
        <v>147000</v>
      </c>
      <c r="AK606" s="26">
        <v>73500</v>
      </c>
      <c r="AL606" s="26">
        <v>123500</v>
      </c>
      <c r="AM606" s="26">
        <v>532000</v>
      </c>
      <c r="AN606" s="26">
        <v>145725</v>
      </c>
      <c r="AO606" s="26">
        <v>15000</v>
      </c>
      <c r="AP606" s="26">
        <v>73500</v>
      </c>
      <c r="AQ606" s="26">
        <v>220500</v>
      </c>
      <c r="AR606" s="26">
        <v>120000</v>
      </c>
      <c r="AS606" s="26">
        <v>73500</v>
      </c>
      <c r="AT606" s="26">
        <v>158500</v>
      </c>
      <c r="AU606" s="26">
        <v>147000</v>
      </c>
      <c r="AV606" s="26">
        <v>125050</v>
      </c>
      <c r="AW606" s="7"/>
      <c r="AX606" s="7"/>
      <c r="AY606" s="26">
        <v>25000</v>
      </c>
      <c r="AZ606" s="26">
        <v>171930</v>
      </c>
      <c r="BA606" s="7"/>
      <c r="BB606" s="6"/>
      <c r="BC606" s="35">
        <v>11000</v>
      </c>
      <c r="BD606" s="6"/>
      <c r="BE606" s="7"/>
      <c r="BF606" s="7"/>
      <c r="BG606" s="6"/>
      <c r="BH606" s="6"/>
      <c r="BI606" s="35">
        <v>123400</v>
      </c>
      <c r="BJ606" s="6"/>
      <c r="BK606" s="6"/>
      <c r="BL606" s="6"/>
      <c r="BM606" s="6"/>
      <c r="BN606" s="35">
        <v>145725</v>
      </c>
      <c r="BO606" s="35">
        <v>473000</v>
      </c>
      <c r="BP606" s="35">
        <v>80000</v>
      </c>
      <c r="BQ606" s="35">
        <v>129000</v>
      </c>
      <c r="BR606" s="35">
        <v>40000</v>
      </c>
      <c r="BS606" s="6"/>
      <c r="BT606" s="6"/>
      <c r="BU606" s="35">
        <v>34666.699999999997</v>
      </c>
      <c r="BV606" s="6"/>
      <c r="BW606" s="35">
        <v>150000</v>
      </c>
      <c r="BX606" s="35">
        <v>74000</v>
      </c>
      <c r="BY606" s="6"/>
      <c r="BZ606" s="35">
        <v>99200</v>
      </c>
      <c r="CA606" s="6"/>
      <c r="CB606" s="35">
        <v>172000</v>
      </c>
      <c r="CC606" s="35">
        <v>213970</v>
      </c>
      <c r="CD606" s="35">
        <v>82555</v>
      </c>
      <c r="CE606" s="6"/>
      <c r="CF606" s="35">
        <v>199300</v>
      </c>
      <c r="CG606" s="6"/>
      <c r="CH606" s="6"/>
      <c r="CI606" s="35">
        <v>460700</v>
      </c>
    </row>
    <row r="607" spans="1:87">
      <c r="A607" s="8">
        <v>168</v>
      </c>
      <c r="B607" s="9">
        <v>605</v>
      </c>
      <c r="C607" s="8">
        <v>1205050101.105</v>
      </c>
      <c r="D607" s="7" t="s">
        <v>207</v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6"/>
      <c r="BC607" s="6"/>
      <c r="BD607" s="6"/>
      <c r="BE607" s="7"/>
      <c r="BF607" s="7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</row>
    <row r="608" spans="1:87" ht="13">
      <c r="A608" s="8">
        <v>169</v>
      </c>
      <c r="B608" s="10">
        <v>606</v>
      </c>
      <c r="C608" s="8">
        <v>1205050101.1059999</v>
      </c>
      <c r="D608" s="7" t="s">
        <v>208</v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6"/>
      <c r="BC608" s="6"/>
      <c r="BD608" s="6"/>
      <c r="BE608" s="7"/>
      <c r="BF608" s="7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</row>
    <row r="609" spans="1:87">
      <c r="A609" s="8">
        <v>170</v>
      </c>
      <c r="B609" s="9">
        <v>607</v>
      </c>
      <c r="C609" s="8">
        <v>1205050101.1070001</v>
      </c>
      <c r="D609" s="7" t="s">
        <v>209</v>
      </c>
      <c r="E609" s="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24"/>
      <c r="BC609" s="24"/>
      <c r="BD609" s="24"/>
      <c r="BE609" s="7"/>
      <c r="BF609" s="7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</row>
    <row r="610" spans="1:87" ht="13">
      <c r="A610" s="8">
        <v>171</v>
      </c>
      <c r="B610" s="9">
        <v>608</v>
      </c>
      <c r="C610" s="8">
        <v>1205050101.108</v>
      </c>
      <c r="D610" s="7" t="s">
        <v>210</v>
      </c>
      <c r="E610" s="7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23"/>
      <c r="BC610" s="23"/>
      <c r="BD610" s="23"/>
      <c r="BE610" s="7"/>
      <c r="BF610" s="7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</row>
    <row r="611" spans="1:87" ht="13">
      <c r="A611" s="8">
        <v>172</v>
      </c>
      <c r="B611" s="10">
        <v>609</v>
      </c>
      <c r="C611" s="8">
        <v>1205050101.109</v>
      </c>
      <c r="D611" s="7" t="s">
        <v>211</v>
      </c>
      <c r="E611" s="7"/>
      <c r="F611" s="28">
        <v>30000</v>
      </c>
      <c r="G611" s="11"/>
      <c r="H611" s="11"/>
      <c r="I611" s="11"/>
      <c r="J611" s="11"/>
      <c r="K611" s="11"/>
      <c r="L611" s="11"/>
      <c r="M611" s="11"/>
      <c r="N611" s="11"/>
      <c r="O611" s="28">
        <v>30000</v>
      </c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28">
        <v>99000</v>
      </c>
      <c r="AS611" s="11"/>
      <c r="AT611" s="11"/>
      <c r="AU611" s="11"/>
      <c r="AV611" s="11"/>
      <c r="AW611" s="11"/>
      <c r="AX611" s="11"/>
      <c r="AY611" s="11"/>
      <c r="AZ611" s="11"/>
      <c r="BA611" s="11"/>
      <c r="BB611" s="23"/>
      <c r="BC611" s="23"/>
      <c r="BD611" s="23"/>
      <c r="BE611" s="7"/>
      <c r="BF611" s="7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36">
        <v>294000</v>
      </c>
      <c r="BV611" s="23"/>
      <c r="BW611" s="23"/>
      <c r="BX611" s="23"/>
      <c r="BY611" s="23"/>
      <c r="BZ611" s="23"/>
      <c r="CA611" s="36">
        <v>81400</v>
      </c>
      <c r="CB611" s="23"/>
      <c r="CC611" s="23"/>
      <c r="CD611" s="36">
        <v>87750</v>
      </c>
      <c r="CE611" s="23"/>
      <c r="CF611" s="36">
        <v>197000</v>
      </c>
      <c r="CG611" s="23"/>
      <c r="CH611" s="36">
        <v>294000</v>
      </c>
      <c r="CI611" s="23"/>
    </row>
    <row r="612" spans="1:87">
      <c r="A612" s="8">
        <v>173</v>
      </c>
      <c r="B612" s="9">
        <v>610</v>
      </c>
      <c r="C612" s="8">
        <v>1205050102.1010001</v>
      </c>
      <c r="D612" s="7" t="s">
        <v>212</v>
      </c>
      <c r="E612" s="7"/>
      <c r="F612" s="7"/>
      <c r="G612" s="26">
        <v>-224267.31</v>
      </c>
      <c r="H612" s="7"/>
      <c r="I612" s="7"/>
      <c r="J612" s="26">
        <v>-32966.51</v>
      </c>
      <c r="K612" s="26">
        <v>-1171999</v>
      </c>
      <c r="L612" s="7"/>
      <c r="M612" s="7"/>
      <c r="N612" s="26">
        <v>-158634.17000000001</v>
      </c>
      <c r="O612" s="7"/>
      <c r="P612" s="26">
        <v>-51000</v>
      </c>
      <c r="Q612" s="7"/>
      <c r="R612" s="26">
        <v>-144266.82999999999</v>
      </c>
      <c r="S612" s="7"/>
      <c r="T612" s="7"/>
      <c r="U612" s="26">
        <v>-202181.92</v>
      </c>
      <c r="V612" s="26">
        <v>-75554.98</v>
      </c>
      <c r="W612" s="7"/>
      <c r="X612" s="7"/>
      <c r="Y612" s="7"/>
      <c r="Z612" s="7"/>
      <c r="AA612" s="7"/>
      <c r="AB612" s="7"/>
      <c r="AC612" s="7"/>
      <c r="AD612" s="26">
        <v>-148500</v>
      </c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6"/>
      <c r="BC612" s="6"/>
      <c r="BD612" s="6"/>
      <c r="BE612" s="7"/>
      <c r="BF612" s="7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35">
        <v>-56910.79</v>
      </c>
      <c r="BW612" s="35">
        <v>-19200</v>
      </c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</row>
    <row r="613" spans="1:87">
      <c r="A613" s="8">
        <v>174</v>
      </c>
      <c r="B613" s="9">
        <v>611</v>
      </c>
      <c r="C613" s="8">
        <v>1205050102.102</v>
      </c>
      <c r="D613" s="7" t="s">
        <v>213</v>
      </c>
      <c r="E613" s="7"/>
      <c r="F613" s="7"/>
      <c r="G613" s="7"/>
      <c r="H613" s="7"/>
      <c r="I613" s="7"/>
      <c r="J613" s="26">
        <v>-12040</v>
      </c>
      <c r="K613" s="26">
        <v>-344799</v>
      </c>
      <c r="L613" s="7"/>
      <c r="M613" s="7"/>
      <c r="N613" s="26">
        <v>-39447.160000000003</v>
      </c>
      <c r="O613" s="26">
        <v>-83719</v>
      </c>
      <c r="P613" s="26">
        <v>-920337.15</v>
      </c>
      <c r="Q613" s="7"/>
      <c r="R613" s="7"/>
      <c r="S613" s="7"/>
      <c r="T613" s="7"/>
      <c r="U613" s="26">
        <v>-946085.89</v>
      </c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26">
        <v>-23520</v>
      </c>
      <c r="AN613" s="7"/>
      <c r="AO613" s="7"/>
      <c r="AP613" s="26">
        <v>-3920</v>
      </c>
      <c r="AQ613" s="7"/>
      <c r="AR613" s="7"/>
      <c r="AS613" s="7"/>
      <c r="AT613" s="7"/>
      <c r="AU613" s="7"/>
      <c r="AV613" s="26">
        <v>-50131.12</v>
      </c>
      <c r="AW613" s="7"/>
      <c r="AX613" s="7"/>
      <c r="AY613" s="7"/>
      <c r="AZ613" s="7"/>
      <c r="BA613" s="7"/>
      <c r="BB613" s="6"/>
      <c r="BC613" s="6"/>
      <c r="BD613" s="6"/>
      <c r="BE613" s="7"/>
      <c r="BF613" s="7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35">
        <v>-24300</v>
      </c>
      <c r="BR613" s="35">
        <v>-96666.96</v>
      </c>
      <c r="BS613" s="35">
        <v>-14666.52</v>
      </c>
      <c r="BT613" s="6"/>
      <c r="BU613" s="6"/>
      <c r="BV613" s="6"/>
      <c r="BW613" s="35">
        <v>-3600</v>
      </c>
      <c r="BX613" s="6"/>
      <c r="BY613" s="6"/>
      <c r="BZ613" s="35">
        <v>-84027.92</v>
      </c>
      <c r="CA613" s="35">
        <v>-39865</v>
      </c>
      <c r="CB613" s="6"/>
      <c r="CC613" s="6"/>
      <c r="CD613" s="35">
        <v>-3450</v>
      </c>
      <c r="CE613" s="35">
        <v>-97200</v>
      </c>
      <c r="CF613" s="6"/>
      <c r="CG613" s="35">
        <v>-16770.46</v>
      </c>
      <c r="CH613" s="35">
        <v>-23700</v>
      </c>
      <c r="CI613" s="6"/>
    </row>
    <row r="614" spans="1:87" ht="13">
      <c r="A614" s="8">
        <v>175</v>
      </c>
      <c r="B614" s="10">
        <v>612</v>
      </c>
      <c r="C614" s="8">
        <v>1205050102.1029999</v>
      </c>
      <c r="D614" s="7" t="s">
        <v>214</v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26">
        <v>-61706.89</v>
      </c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26">
        <v>-32200</v>
      </c>
      <c r="AJ614" s="7"/>
      <c r="AK614" s="7"/>
      <c r="AL614" s="7"/>
      <c r="AM614" s="7"/>
      <c r="AN614" s="7"/>
      <c r="AO614" s="7"/>
      <c r="AP614" s="7"/>
      <c r="AQ614" s="7"/>
      <c r="AR614" s="26">
        <v>-13000</v>
      </c>
      <c r="AS614" s="7"/>
      <c r="AT614" s="7"/>
      <c r="AU614" s="7"/>
      <c r="AV614" s="7"/>
      <c r="AW614" s="7"/>
      <c r="AX614" s="7"/>
      <c r="AY614" s="7"/>
      <c r="AZ614" s="26">
        <v>-18207.75</v>
      </c>
      <c r="BA614" s="7"/>
      <c r="BB614" s="35">
        <v>-6738.72</v>
      </c>
      <c r="BC614" s="6"/>
      <c r="BD614" s="6"/>
      <c r="BE614" s="7"/>
      <c r="BF614" s="7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35">
        <v>-5342.4</v>
      </c>
      <c r="CA614" s="35">
        <v>-8500</v>
      </c>
      <c r="CB614" s="35">
        <v>-98718.21</v>
      </c>
      <c r="CC614" s="6"/>
      <c r="CD614" s="35">
        <v>-43681.75</v>
      </c>
      <c r="CE614" s="6"/>
      <c r="CF614" s="6"/>
      <c r="CG614" s="35">
        <v>-18416.71</v>
      </c>
      <c r="CH614" s="6"/>
      <c r="CI614" s="6"/>
    </row>
    <row r="615" spans="1:87" ht="13">
      <c r="A615" s="8">
        <v>176</v>
      </c>
      <c r="B615" s="9">
        <v>613</v>
      </c>
      <c r="C615" s="8">
        <v>1205050102.1040001</v>
      </c>
      <c r="D615" s="7" t="s">
        <v>215</v>
      </c>
      <c r="E615" s="7"/>
      <c r="F615" s="28">
        <v>-3822.24</v>
      </c>
      <c r="G615" s="11"/>
      <c r="H615" s="11"/>
      <c r="I615" s="28">
        <v>-221559</v>
      </c>
      <c r="J615" s="11"/>
      <c r="K615" s="28">
        <v>-448799</v>
      </c>
      <c r="L615" s="11"/>
      <c r="M615" s="11"/>
      <c r="N615" s="11"/>
      <c r="O615" s="28">
        <v>-168180.3</v>
      </c>
      <c r="P615" s="28">
        <v>-97206.85</v>
      </c>
      <c r="Q615" s="28">
        <v>-96302.24</v>
      </c>
      <c r="R615" s="11"/>
      <c r="S615" s="11"/>
      <c r="T615" s="11"/>
      <c r="U615" s="28">
        <v>-29999</v>
      </c>
      <c r="V615" s="11"/>
      <c r="W615" s="28">
        <v>-66290.83</v>
      </c>
      <c r="X615" s="28">
        <v>-19031.25</v>
      </c>
      <c r="Y615" s="28">
        <v>-183659.72</v>
      </c>
      <c r="Z615" s="28">
        <v>-86013.21</v>
      </c>
      <c r="AA615" s="28">
        <v>-69669.73</v>
      </c>
      <c r="AB615" s="28">
        <v>-271852.78000000003</v>
      </c>
      <c r="AC615" s="28">
        <v>-44492.67</v>
      </c>
      <c r="AD615" s="28">
        <v>-100838.16</v>
      </c>
      <c r="AE615" s="28">
        <v>-251772.22</v>
      </c>
      <c r="AF615" s="28">
        <v>-86278.9</v>
      </c>
      <c r="AG615" s="28">
        <v>-78875.11</v>
      </c>
      <c r="AH615" s="28">
        <v>-1705</v>
      </c>
      <c r="AI615" s="28">
        <v>-7999.96</v>
      </c>
      <c r="AJ615" s="28">
        <v>-3573.89</v>
      </c>
      <c r="AK615" s="28">
        <v>-63700</v>
      </c>
      <c r="AL615" s="28">
        <v>-19166.72</v>
      </c>
      <c r="AM615" s="28">
        <v>-72449.919999999998</v>
      </c>
      <c r="AN615" s="28">
        <v>-42202.080000000002</v>
      </c>
      <c r="AO615" s="28">
        <v>-999.96</v>
      </c>
      <c r="AP615" s="28">
        <v>-4900</v>
      </c>
      <c r="AQ615" s="28">
        <v>-63700</v>
      </c>
      <c r="AR615" s="28">
        <v>-4000</v>
      </c>
      <c r="AS615" s="28">
        <v>-10208.290000000001</v>
      </c>
      <c r="AT615" s="28">
        <v>-8333.24</v>
      </c>
      <c r="AU615" s="11"/>
      <c r="AV615" s="28">
        <v>-81950.570000000007</v>
      </c>
      <c r="AW615" s="11"/>
      <c r="AX615" s="11"/>
      <c r="AY615" s="28">
        <v>-14861.12</v>
      </c>
      <c r="AZ615" s="28">
        <v>-49671.64</v>
      </c>
      <c r="BA615" s="11"/>
      <c r="BB615" s="23"/>
      <c r="BC615" s="36">
        <v>-3727.76</v>
      </c>
      <c r="BD615" s="23"/>
      <c r="BE615" s="7"/>
      <c r="BF615" s="7"/>
      <c r="BG615" s="23"/>
      <c r="BH615" s="23"/>
      <c r="BI615" s="36">
        <v>-27422.28</v>
      </c>
      <c r="BJ615" s="23"/>
      <c r="BK615" s="23"/>
      <c r="BL615" s="23"/>
      <c r="BM615" s="23"/>
      <c r="BN615" s="36">
        <v>-24942</v>
      </c>
      <c r="BO615" s="36">
        <v>-202338.98</v>
      </c>
      <c r="BP615" s="36">
        <v>-79999</v>
      </c>
      <c r="BQ615" s="36">
        <v>-96591.45</v>
      </c>
      <c r="BR615" s="36">
        <v>-27555.31</v>
      </c>
      <c r="BS615" s="23"/>
      <c r="BT615" s="23"/>
      <c r="BU615" s="36">
        <v>-7333.26</v>
      </c>
      <c r="BV615" s="23"/>
      <c r="BW615" s="36">
        <v>-58777.61</v>
      </c>
      <c r="BX615" s="36">
        <v>-14033.33</v>
      </c>
      <c r="BY615" s="23"/>
      <c r="BZ615" s="36">
        <v>-81871.179999999993</v>
      </c>
      <c r="CA615" s="23"/>
      <c r="CB615" s="36">
        <v>-20088.919999999998</v>
      </c>
      <c r="CC615" s="36">
        <v>-13994.95</v>
      </c>
      <c r="CD615" s="36">
        <v>-39588.28</v>
      </c>
      <c r="CE615" s="23"/>
      <c r="CF615" s="36">
        <v>-199298</v>
      </c>
      <c r="CG615" s="23"/>
      <c r="CH615" s="23"/>
      <c r="CI615" s="36">
        <v>-29183.89</v>
      </c>
    </row>
    <row r="616" spans="1:87" ht="13">
      <c r="A616" s="8">
        <v>177</v>
      </c>
      <c r="B616" s="9">
        <v>614</v>
      </c>
      <c r="C616" s="8">
        <v>1205050102.105</v>
      </c>
      <c r="D616" s="7" t="s">
        <v>216</v>
      </c>
      <c r="E616" s="7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23"/>
      <c r="BC616" s="23"/>
      <c r="BD616" s="23"/>
      <c r="BE616" s="7"/>
      <c r="BF616" s="7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</row>
    <row r="617" spans="1:87" ht="13">
      <c r="A617" s="8">
        <v>178</v>
      </c>
      <c r="B617" s="10">
        <v>615</v>
      </c>
      <c r="C617" s="8">
        <v>1205050102.1059999</v>
      </c>
      <c r="D617" s="7" t="s">
        <v>217</v>
      </c>
      <c r="E617" s="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24"/>
      <c r="BC617" s="24"/>
      <c r="BD617" s="24"/>
      <c r="BE617" s="7"/>
      <c r="BF617" s="7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</row>
    <row r="618" spans="1:87">
      <c r="A618" s="8">
        <v>179</v>
      </c>
      <c r="B618" s="9">
        <v>616</v>
      </c>
      <c r="C618" s="8">
        <v>1205050102.1070001</v>
      </c>
      <c r="D618" s="7" t="s">
        <v>218</v>
      </c>
      <c r="E618" s="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24"/>
      <c r="BC618" s="24"/>
      <c r="BD618" s="24"/>
      <c r="BE618" s="7"/>
      <c r="BF618" s="7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</row>
    <row r="619" spans="1:87">
      <c r="A619" s="8">
        <v>180</v>
      </c>
      <c r="B619" s="9">
        <v>617</v>
      </c>
      <c r="C619" s="8">
        <v>1205050102.108</v>
      </c>
      <c r="D619" s="7" t="s">
        <v>219</v>
      </c>
      <c r="E619" s="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24"/>
      <c r="BC619" s="24"/>
      <c r="BD619" s="24"/>
      <c r="BE619" s="7"/>
      <c r="BF619" s="7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37">
        <v>-48.36</v>
      </c>
      <c r="CA619" s="24"/>
      <c r="CB619" s="24"/>
      <c r="CC619" s="24"/>
      <c r="CD619" s="24"/>
      <c r="CE619" s="24"/>
      <c r="CF619" s="24"/>
      <c r="CG619" s="24"/>
      <c r="CH619" s="24"/>
      <c r="CI619" s="24"/>
    </row>
    <row r="620" spans="1:87" ht="13">
      <c r="A620" s="8">
        <v>181</v>
      </c>
      <c r="B620" s="10">
        <v>618</v>
      </c>
      <c r="C620" s="8">
        <v>1205050102.109</v>
      </c>
      <c r="D620" s="7" t="s">
        <v>220</v>
      </c>
      <c r="E620" s="7"/>
      <c r="F620" s="27">
        <v>-17333.68</v>
      </c>
      <c r="G620" s="15"/>
      <c r="H620" s="15"/>
      <c r="I620" s="15"/>
      <c r="J620" s="15"/>
      <c r="K620" s="15"/>
      <c r="L620" s="15"/>
      <c r="M620" s="15"/>
      <c r="N620" s="15"/>
      <c r="O620" s="27">
        <v>-14166.95</v>
      </c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27">
        <v>-32000</v>
      </c>
      <c r="AS620" s="15"/>
      <c r="AT620" s="15"/>
      <c r="AU620" s="15"/>
      <c r="AV620" s="15"/>
      <c r="AW620" s="15"/>
      <c r="AX620" s="15"/>
      <c r="AY620" s="15"/>
      <c r="AZ620" s="15"/>
      <c r="BA620" s="15"/>
      <c r="BB620" s="24"/>
      <c r="BC620" s="24"/>
      <c r="BD620" s="24"/>
      <c r="BE620" s="7"/>
      <c r="BF620" s="7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37">
        <v>-117599.84</v>
      </c>
      <c r="BV620" s="24"/>
      <c r="BW620" s="24"/>
      <c r="BX620" s="24"/>
      <c r="BY620" s="24"/>
      <c r="BZ620" s="24"/>
      <c r="CA620" s="37">
        <v>-31545.53</v>
      </c>
      <c r="CB620" s="24"/>
      <c r="CC620" s="24"/>
      <c r="CD620" s="37">
        <v>-30712.5</v>
      </c>
      <c r="CE620" s="24"/>
      <c r="CF620" s="37">
        <v>-196999</v>
      </c>
      <c r="CG620" s="24"/>
      <c r="CH620" s="37">
        <v>-167801.28</v>
      </c>
      <c r="CI620" s="24"/>
    </row>
    <row r="621" spans="1:87">
      <c r="A621" s="8">
        <v>182</v>
      </c>
      <c r="B621" s="9">
        <v>619</v>
      </c>
      <c r="C621" s="8">
        <v>1205060101.1010001</v>
      </c>
      <c r="D621" s="7" t="s">
        <v>221</v>
      </c>
      <c r="E621" s="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24"/>
      <c r="BC621" s="24"/>
      <c r="BD621" s="24"/>
      <c r="BE621" s="7"/>
      <c r="BF621" s="7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</row>
    <row r="622" spans="1:87">
      <c r="A622" s="8">
        <v>183</v>
      </c>
      <c r="B622" s="9">
        <v>620</v>
      </c>
      <c r="C622" s="8">
        <v>1205060102.1010001</v>
      </c>
      <c r="D622" s="7" t="s">
        <v>222</v>
      </c>
      <c r="E622" s="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24"/>
      <c r="BC622" s="24"/>
      <c r="BD622" s="24"/>
      <c r="BE622" s="7"/>
      <c r="BF622" s="7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</row>
    <row r="623" spans="1:87" ht="13">
      <c r="A623" s="8">
        <v>184</v>
      </c>
      <c r="B623" s="10">
        <v>621</v>
      </c>
      <c r="C623" s="8">
        <v>1206010101.1010001</v>
      </c>
      <c r="D623" s="7" t="s">
        <v>223</v>
      </c>
      <c r="E623" s="26">
        <v>126410</v>
      </c>
      <c r="F623" s="26">
        <v>155100</v>
      </c>
      <c r="G623" s="26">
        <v>258680</v>
      </c>
      <c r="H623" s="7"/>
      <c r="I623" s="26">
        <v>405303</v>
      </c>
      <c r="J623" s="26">
        <v>47800</v>
      </c>
      <c r="K623" s="26">
        <v>117145</v>
      </c>
      <c r="L623" s="26">
        <v>232760</v>
      </c>
      <c r="M623" s="26">
        <v>125851</v>
      </c>
      <c r="N623" s="26">
        <v>239510</v>
      </c>
      <c r="O623" s="26">
        <v>207547</v>
      </c>
      <c r="P623" s="26">
        <v>233450</v>
      </c>
      <c r="Q623" s="26">
        <v>434475</v>
      </c>
      <c r="R623" s="26">
        <v>33000</v>
      </c>
      <c r="S623" s="26">
        <v>125090</v>
      </c>
      <c r="T623" s="26">
        <v>30590</v>
      </c>
      <c r="U623" s="26">
        <v>121700</v>
      </c>
      <c r="V623" s="26">
        <v>142100</v>
      </c>
      <c r="W623" s="26">
        <v>46890</v>
      </c>
      <c r="X623" s="26">
        <v>326935</v>
      </c>
      <c r="Y623" s="26">
        <v>272770</v>
      </c>
      <c r="Z623" s="26">
        <v>357385.85</v>
      </c>
      <c r="AA623" s="26">
        <v>403754</v>
      </c>
      <c r="AB623" s="26">
        <v>386558.02</v>
      </c>
      <c r="AC623" s="26">
        <v>397173.5</v>
      </c>
      <c r="AD623" s="26">
        <v>319890</v>
      </c>
      <c r="AE623" s="26">
        <v>301510</v>
      </c>
      <c r="AF623" s="26">
        <v>470335</v>
      </c>
      <c r="AG623" s="26">
        <v>85428.12</v>
      </c>
      <c r="AH623" s="26">
        <v>497877</v>
      </c>
      <c r="AI623" s="26">
        <v>159900</v>
      </c>
      <c r="AJ623" s="26">
        <v>296742</v>
      </c>
      <c r="AK623" s="26">
        <v>87300</v>
      </c>
      <c r="AL623" s="26">
        <v>523851.67</v>
      </c>
      <c r="AM623" s="26">
        <v>123900</v>
      </c>
      <c r="AN623" s="26">
        <v>609300</v>
      </c>
      <c r="AO623" s="26">
        <v>210452</v>
      </c>
      <c r="AP623" s="26">
        <v>77280</v>
      </c>
      <c r="AQ623" s="26">
        <v>210265</v>
      </c>
      <c r="AR623" s="26">
        <v>260200</v>
      </c>
      <c r="AS623" s="26">
        <v>233270</v>
      </c>
      <c r="AT623" s="26">
        <v>133250</v>
      </c>
      <c r="AU623" s="26">
        <v>143200</v>
      </c>
      <c r="AV623" s="26">
        <v>101660</v>
      </c>
      <c r="AW623" s="26">
        <v>76380</v>
      </c>
      <c r="AX623" s="26">
        <v>198700</v>
      </c>
      <c r="AY623" s="7"/>
      <c r="AZ623" s="26">
        <v>338400</v>
      </c>
      <c r="BA623" s="26">
        <v>25200</v>
      </c>
      <c r="BB623" s="35">
        <v>19350</v>
      </c>
      <c r="BC623" s="6"/>
      <c r="BD623" s="35">
        <v>35860</v>
      </c>
      <c r="BE623" s="26">
        <v>145750</v>
      </c>
      <c r="BF623" s="26">
        <v>19800</v>
      </c>
      <c r="BG623" s="35">
        <v>33800</v>
      </c>
      <c r="BH623" s="35">
        <v>58200</v>
      </c>
      <c r="BI623" s="35">
        <v>55800</v>
      </c>
      <c r="BJ623" s="6"/>
      <c r="BK623" s="35">
        <v>15800</v>
      </c>
      <c r="BL623" s="35">
        <v>34800</v>
      </c>
      <c r="BM623" s="35">
        <v>184900</v>
      </c>
      <c r="BN623" s="35">
        <v>609300</v>
      </c>
      <c r="BO623" s="35">
        <v>773380</v>
      </c>
      <c r="BP623" s="35">
        <v>334700</v>
      </c>
      <c r="BQ623" s="35">
        <v>161439</v>
      </c>
      <c r="BR623" s="35">
        <v>182900</v>
      </c>
      <c r="BS623" s="35">
        <v>265100</v>
      </c>
      <c r="BT623" s="35">
        <v>140150</v>
      </c>
      <c r="BU623" s="35">
        <v>128190</v>
      </c>
      <c r="BV623" s="35">
        <v>85200</v>
      </c>
      <c r="BW623" s="35">
        <v>107632.39</v>
      </c>
      <c r="BX623" s="35">
        <v>347200</v>
      </c>
      <c r="BY623" s="35">
        <v>153726</v>
      </c>
      <c r="BZ623" s="35">
        <v>241850</v>
      </c>
      <c r="CA623" s="35">
        <v>311537</v>
      </c>
      <c r="CB623" s="35">
        <v>277775</v>
      </c>
      <c r="CC623" s="35">
        <v>95920</v>
      </c>
      <c r="CD623" s="35">
        <v>590879</v>
      </c>
      <c r="CE623" s="35">
        <v>85900</v>
      </c>
      <c r="CF623" s="35">
        <v>56100</v>
      </c>
      <c r="CG623" s="35">
        <v>43800</v>
      </c>
      <c r="CH623" s="35">
        <v>207750</v>
      </c>
      <c r="CI623" s="35">
        <v>306230</v>
      </c>
    </row>
    <row r="624" spans="1:87">
      <c r="A624" s="8">
        <v>185</v>
      </c>
      <c r="B624" s="9">
        <v>622</v>
      </c>
      <c r="C624" s="8">
        <v>1206010102.1010001</v>
      </c>
      <c r="D624" s="7" t="s">
        <v>224</v>
      </c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6"/>
      <c r="BC624" s="6"/>
      <c r="BD624" s="6"/>
      <c r="BE624" s="7"/>
      <c r="BF624" s="7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</row>
    <row r="625" spans="1:87">
      <c r="A625" s="8">
        <v>186</v>
      </c>
      <c r="B625" s="9">
        <v>623</v>
      </c>
      <c r="C625" s="8">
        <v>1206010103.1010001</v>
      </c>
      <c r="D625" s="7" t="s">
        <v>225</v>
      </c>
      <c r="E625" s="26">
        <v>-120100</v>
      </c>
      <c r="F625" s="26">
        <v>-70429.8</v>
      </c>
      <c r="G625" s="26">
        <v>-242222.56</v>
      </c>
      <c r="H625" s="7"/>
      <c r="I625" s="26">
        <v>-306032</v>
      </c>
      <c r="J625" s="26">
        <v>-47797</v>
      </c>
      <c r="K625" s="26">
        <v>-117144</v>
      </c>
      <c r="L625" s="26">
        <v>-232759</v>
      </c>
      <c r="M625" s="26">
        <v>-101550</v>
      </c>
      <c r="N625" s="26">
        <v>-58728.800000000003</v>
      </c>
      <c r="O625" s="26">
        <v>-207546</v>
      </c>
      <c r="P625" s="26">
        <v>-218370.15</v>
      </c>
      <c r="Q625" s="26">
        <v>-329007.86</v>
      </c>
      <c r="R625" s="26">
        <v>-32999</v>
      </c>
      <c r="S625" s="26">
        <v>-96589</v>
      </c>
      <c r="T625" s="26">
        <v>-30589</v>
      </c>
      <c r="U625" s="26">
        <v>-121699</v>
      </c>
      <c r="V625" s="26">
        <v>-142092</v>
      </c>
      <c r="W625" s="26">
        <v>-46889</v>
      </c>
      <c r="X625" s="26">
        <v>-324756.26</v>
      </c>
      <c r="Y625" s="26">
        <v>-267280.83</v>
      </c>
      <c r="Z625" s="26">
        <v>-321503.34999999998</v>
      </c>
      <c r="AA625" s="26">
        <v>-400994.42</v>
      </c>
      <c r="AB625" s="26">
        <v>-378329.27</v>
      </c>
      <c r="AC625" s="26">
        <v>-391140.42</v>
      </c>
      <c r="AD625" s="26">
        <v>-308921.67</v>
      </c>
      <c r="AE625" s="26">
        <v>-301480</v>
      </c>
      <c r="AF625" s="26">
        <v>-453891.5</v>
      </c>
      <c r="AG625" s="26">
        <v>-79398.039999999994</v>
      </c>
      <c r="AH625" s="26">
        <v>-486909.67</v>
      </c>
      <c r="AI625" s="26">
        <v>-159899</v>
      </c>
      <c r="AJ625" s="26">
        <v>-296741</v>
      </c>
      <c r="AK625" s="26">
        <v>-87299</v>
      </c>
      <c r="AL625" s="26">
        <v>-329248.27</v>
      </c>
      <c r="AM625" s="26">
        <v>-51381.96</v>
      </c>
      <c r="AN625" s="26">
        <v>-578499</v>
      </c>
      <c r="AO625" s="26">
        <v>-210451</v>
      </c>
      <c r="AP625" s="26">
        <v>-70978.039999999994</v>
      </c>
      <c r="AQ625" s="26">
        <v>-210264</v>
      </c>
      <c r="AR625" s="26">
        <v>-253898</v>
      </c>
      <c r="AS625" s="26">
        <v>-229626.29</v>
      </c>
      <c r="AT625" s="26">
        <v>-133240</v>
      </c>
      <c r="AU625" s="26">
        <v>-143199</v>
      </c>
      <c r="AV625" s="26">
        <v>-101659</v>
      </c>
      <c r="AW625" s="26">
        <v>-76377</v>
      </c>
      <c r="AX625" s="26">
        <v>-198689</v>
      </c>
      <c r="AY625" s="7"/>
      <c r="AZ625" s="26">
        <v>-338395</v>
      </c>
      <c r="BA625" s="26">
        <v>-25198</v>
      </c>
      <c r="BB625" s="35">
        <v>-19349</v>
      </c>
      <c r="BC625" s="6"/>
      <c r="BD625" s="35">
        <v>-35859</v>
      </c>
      <c r="BE625" s="26">
        <v>-145740</v>
      </c>
      <c r="BF625" s="26">
        <v>-19797</v>
      </c>
      <c r="BG625" s="35">
        <v>-33799</v>
      </c>
      <c r="BH625" s="35">
        <v>-58195</v>
      </c>
      <c r="BI625" s="35">
        <v>-55798</v>
      </c>
      <c r="BJ625" s="6"/>
      <c r="BK625" s="35">
        <v>-15797</v>
      </c>
      <c r="BL625" s="35">
        <v>-34798</v>
      </c>
      <c r="BM625" s="35">
        <v>-144899</v>
      </c>
      <c r="BN625" s="35">
        <v>-551707.32999999996</v>
      </c>
      <c r="BO625" s="35">
        <v>-685749</v>
      </c>
      <c r="BP625" s="35">
        <v>-334699</v>
      </c>
      <c r="BQ625" s="35">
        <v>-127697</v>
      </c>
      <c r="BR625" s="35">
        <v>-76998</v>
      </c>
      <c r="BS625" s="35">
        <v>-265099</v>
      </c>
      <c r="BT625" s="35">
        <v>-20347.38</v>
      </c>
      <c r="BU625" s="35">
        <v>-79331.09</v>
      </c>
      <c r="BV625" s="35">
        <v>-65159.83</v>
      </c>
      <c r="BW625" s="35">
        <v>-107631.39</v>
      </c>
      <c r="BX625" s="35">
        <v>-347180</v>
      </c>
      <c r="BY625" s="35">
        <v>-153700</v>
      </c>
      <c r="BZ625" s="35">
        <v>-236201.25</v>
      </c>
      <c r="CA625" s="35">
        <v>-311508</v>
      </c>
      <c r="CB625" s="35">
        <v>-277752</v>
      </c>
      <c r="CC625" s="35">
        <v>-95906</v>
      </c>
      <c r="CD625" s="35">
        <v>-584816.39</v>
      </c>
      <c r="CE625" s="35">
        <v>-68969.34</v>
      </c>
      <c r="CF625" s="35">
        <v>-56096</v>
      </c>
      <c r="CG625" s="35">
        <v>-43796</v>
      </c>
      <c r="CH625" s="35">
        <v>-210996.08</v>
      </c>
      <c r="CI625" s="35">
        <v>-300737.83</v>
      </c>
    </row>
    <row r="626" spans="1:87" ht="13">
      <c r="A626" s="8">
        <v>187</v>
      </c>
      <c r="B626" s="10">
        <v>624</v>
      </c>
      <c r="C626" s="8">
        <v>1206020101.1010001</v>
      </c>
      <c r="D626" s="7" t="s">
        <v>226</v>
      </c>
      <c r="E626" s="26">
        <v>109990</v>
      </c>
      <c r="F626" s="26">
        <v>74900</v>
      </c>
      <c r="G626" s="26">
        <v>573900</v>
      </c>
      <c r="H626" s="26">
        <v>569700</v>
      </c>
      <c r="I626" s="26">
        <v>603700</v>
      </c>
      <c r="J626" s="26">
        <v>70400</v>
      </c>
      <c r="K626" s="26">
        <v>539900</v>
      </c>
      <c r="L626" s="26">
        <v>472200</v>
      </c>
      <c r="M626" s="26">
        <v>65000</v>
      </c>
      <c r="N626" s="26">
        <v>35000</v>
      </c>
      <c r="O626" s="26">
        <v>538900</v>
      </c>
      <c r="P626" s="7"/>
      <c r="Q626" s="26">
        <v>469000</v>
      </c>
      <c r="R626" s="26">
        <v>632000</v>
      </c>
      <c r="S626" s="26">
        <v>467500</v>
      </c>
      <c r="T626" s="26">
        <v>580443</v>
      </c>
      <c r="U626" s="26">
        <v>649900</v>
      </c>
      <c r="V626" s="26">
        <v>627000</v>
      </c>
      <c r="W626" s="26">
        <v>489000</v>
      </c>
      <c r="X626" s="26">
        <v>488200</v>
      </c>
      <c r="Y626" s="26">
        <v>444900</v>
      </c>
      <c r="Z626" s="26">
        <v>911400</v>
      </c>
      <c r="AA626" s="26">
        <v>464900</v>
      </c>
      <c r="AB626" s="26">
        <v>535000</v>
      </c>
      <c r="AC626" s="26">
        <v>651570</v>
      </c>
      <c r="AD626" s="26">
        <v>539900</v>
      </c>
      <c r="AE626" s="26">
        <v>483500</v>
      </c>
      <c r="AF626" s="26">
        <v>39900</v>
      </c>
      <c r="AG626" s="26">
        <v>169166.67</v>
      </c>
      <c r="AH626" s="26">
        <v>1346900</v>
      </c>
      <c r="AI626" s="26">
        <v>39900</v>
      </c>
      <c r="AJ626" s="26">
        <v>184800</v>
      </c>
      <c r="AK626" s="26">
        <v>39900</v>
      </c>
      <c r="AL626" s="26">
        <v>573050</v>
      </c>
      <c r="AM626" s="26">
        <v>39900</v>
      </c>
      <c r="AN626" s="26">
        <v>530500</v>
      </c>
      <c r="AO626" s="26">
        <v>820900</v>
      </c>
      <c r="AP626" s="26">
        <v>86900</v>
      </c>
      <c r="AQ626" s="26">
        <v>622000</v>
      </c>
      <c r="AR626" s="26">
        <v>74900</v>
      </c>
      <c r="AS626" s="7"/>
      <c r="AT626" s="26">
        <v>765900</v>
      </c>
      <c r="AU626" s="26">
        <v>39900</v>
      </c>
      <c r="AV626" s="26">
        <v>534900</v>
      </c>
      <c r="AW626" s="26">
        <v>585000</v>
      </c>
      <c r="AX626" s="26">
        <v>1413000</v>
      </c>
      <c r="AY626" s="26">
        <v>680000</v>
      </c>
      <c r="AZ626" s="26">
        <v>1044000</v>
      </c>
      <c r="BA626" s="26">
        <v>32000</v>
      </c>
      <c r="BB626" s="35">
        <v>123748</v>
      </c>
      <c r="BC626" s="35">
        <v>614000</v>
      </c>
      <c r="BD626" s="35">
        <v>89500</v>
      </c>
      <c r="BE626" s="26">
        <v>184400</v>
      </c>
      <c r="BF626" s="26">
        <v>543000</v>
      </c>
      <c r="BG626" s="35">
        <v>583500</v>
      </c>
      <c r="BH626" s="35">
        <v>610000</v>
      </c>
      <c r="BI626" s="35">
        <v>622000</v>
      </c>
      <c r="BJ626" s="35">
        <v>1288000</v>
      </c>
      <c r="BK626" s="35">
        <v>560500</v>
      </c>
      <c r="BL626" s="35">
        <v>43000</v>
      </c>
      <c r="BM626" s="6"/>
      <c r="BN626" s="35">
        <v>53500</v>
      </c>
      <c r="BO626" s="35">
        <v>705800</v>
      </c>
      <c r="BP626" s="35">
        <v>720000</v>
      </c>
      <c r="BQ626" s="35">
        <v>572590</v>
      </c>
      <c r="BR626" s="35">
        <v>641600</v>
      </c>
      <c r="BS626" s="35">
        <v>127000</v>
      </c>
      <c r="BT626" s="35">
        <v>599000</v>
      </c>
      <c r="BU626" s="35">
        <v>650032.38</v>
      </c>
      <c r="BV626" s="35">
        <v>650000</v>
      </c>
      <c r="BW626" s="35">
        <v>110000</v>
      </c>
      <c r="BX626" s="35">
        <v>661400</v>
      </c>
      <c r="BY626" s="35">
        <v>535000</v>
      </c>
      <c r="BZ626" s="35">
        <v>607600</v>
      </c>
      <c r="CA626" s="35">
        <v>635000</v>
      </c>
      <c r="CB626" s="35">
        <v>610000</v>
      </c>
      <c r="CC626" s="35">
        <v>547220</v>
      </c>
      <c r="CD626" s="35">
        <v>1160000</v>
      </c>
      <c r="CE626" s="35">
        <v>74900</v>
      </c>
      <c r="CF626" s="35">
        <v>108000</v>
      </c>
      <c r="CG626" s="35">
        <v>145500</v>
      </c>
      <c r="CH626" s="35">
        <v>609400</v>
      </c>
      <c r="CI626" s="35">
        <v>74900</v>
      </c>
    </row>
    <row r="627" spans="1:87">
      <c r="A627" s="8">
        <v>188</v>
      </c>
      <c r="B627" s="9">
        <v>625</v>
      </c>
      <c r="C627" s="8">
        <v>1206020102.1010001</v>
      </c>
      <c r="D627" s="7" t="s">
        <v>227</v>
      </c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6"/>
      <c r="BC627" s="6"/>
      <c r="BD627" s="6"/>
      <c r="BE627" s="7"/>
      <c r="BF627" s="7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</row>
    <row r="628" spans="1:87">
      <c r="A628" s="8">
        <v>189</v>
      </c>
      <c r="B628" s="9">
        <v>626</v>
      </c>
      <c r="C628" s="8">
        <v>1206020103.1010001</v>
      </c>
      <c r="D628" s="7" t="s">
        <v>228</v>
      </c>
      <c r="E628" s="26">
        <v>-109987</v>
      </c>
      <c r="F628" s="26">
        <v>-74899</v>
      </c>
      <c r="G628" s="26">
        <v>-573899</v>
      </c>
      <c r="H628" s="26">
        <v>-569699</v>
      </c>
      <c r="I628" s="26">
        <v>-600698</v>
      </c>
      <c r="J628" s="26">
        <v>-70398</v>
      </c>
      <c r="K628" s="26">
        <v>-539899</v>
      </c>
      <c r="L628" s="26">
        <v>-472199</v>
      </c>
      <c r="M628" s="26">
        <v>-64998</v>
      </c>
      <c r="N628" s="26">
        <v>-34999</v>
      </c>
      <c r="O628" s="26">
        <v>-538899</v>
      </c>
      <c r="P628" s="7"/>
      <c r="Q628" s="26">
        <v>-468995</v>
      </c>
      <c r="R628" s="26">
        <v>-631996</v>
      </c>
      <c r="S628" s="26">
        <v>-467499</v>
      </c>
      <c r="T628" s="26">
        <v>-580441</v>
      </c>
      <c r="U628" s="26">
        <v>-649899</v>
      </c>
      <c r="V628" s="26">
        <v>-626996</v>
      </c>
      <c r="W628" s="26">
        <v>-488998</v>
      </c>
      <c r="X628" s="26">
        <v>-488197</v>
      </c>
      <c r="Y628" s="26">
        <v>-439578</v>
      </c>
      <c r="Z628" s="26">
        <v>-884811.71</v>
      </c>
      <c r="AA628" s="26">
        <v>-464898</v>
      </c>
      <c r="AB628" s="26">
        <v>-534998</v>
      </c>
      <c r="AC628" s="26">
        <v>-651565</v>
      </c>
      <c r="AD628" s="26">
        <v>-539898</v>
      </c>
      <c r="AE628" s="26">
        <v>-483496</v>
      </c>
      <c r="AF628" s="26">
        <v>-39899</v>
      </c>
      <c r="AG628" s="26">
        <v>-169161.67</v>
      </c>
      <c r="AH628" s="26">
        <v>-736711.67</v>
      </c>
      <c r="AI628" s="26">
        <v>-39899</v>
      </c>
      <c r="AJ628" s="26">
        <v>-184799</v>
      </c>
      <c r="AK628" s="26">
        <v>-39899</v>
      </c>
      <c r="AL628" s="26">
        <v>-60406.400000000001</v>
      </c>
      <c r="AM628" s="26">
        <v>-39899</v>
      </c>
      <c r="AN628" s="26">
        <v>-530499</v>
      </c>
      <c r="AO628" s="26">
        <v>-121561.77</v>
      </c>
      <c r="AP628" s="26">
        <v>-71820</v>
      </c>
      <c r="AQ628" s="26">
        <v>-538231.39</v>
      </c>
      <c r="AR628" s="26">
        <v>-74898</v>
      </c>
      <c r="AS628" s="7"/>
      <c r="AT628" s="26">
        <v>-106008.33</v>
      </c>
      <c r="AU628" s="26">
        <v>-39899</v>
      </c>
      <c r="AV628" s="26">
        <v>-133838.13</v>
      </c>
      <c r="AW628" s="26">
        <v>-584999</v>
      </c>
      <c r="AX628" s="26">
        <v>-704010.67</v>
      </c>
      <c r="AY628" s="26">
        <v>-679999</v>
      </c>
      <c r="AZ628" s="26">
        <v>-1043992</v>
      </c>
      <c r="BA628" s="26">
        <v>-31999</v>
      </c>
      <c r="BB628" s="35">
        <v>-123745</v>
      </c>
      <c r="BC628" s="35">
        <v>-613996</v>
      </c>
      <c r="BD628" s="35">
        <v>-61999.08</v>
      </c>
      <c r="BE628" s="26">
        <v>-184395</v>
      </c>
      <c r="BF628" s="26">
        <v>-542997</v>
      </c>
      <c r="BG628" s="35">
        <v>-583499</v>
      </c>
      <c r="BH628" s="35">
        <v>-609997</v>
      </c>
      <c r="BI628" s="35">
        <v>-621994</v>
      </c>
      <c r="BJ628" s="35">
        <v>-1031046.08</v>
      </c>
      <c r="BK628" s="35">
        <v>-560499</v>
      </c>
      <c r="BL628" s="35">
        <v>-42999</v>
      </c>
      <c r="BM628" s="6"/>
      <c r="BN628" s="35">
        <v>-53499</v>
      </c>
      <c r="BO628" s="35">
        <v>-705799</v>
      </c>
      <c r="BP628" s="35">
        <v>-719999</v>
      </c>
      <c r="BQ628" s="35">
        <v>-572589</v>
      </c>
      <c r="BR628" s="35">
        <v>-641599.1</v>
      </c>
      <c r="BS628" s="35">
        <v>-126999</v>
      </c>
      <c r="BT628" s="35">
        <v>-598999</v>
      </c>
      <c r="BU628" s="35">
        <v>-650031.38</v>
      </c>
      <c r="BV628" s="35">
        <v>-649999</v>
      </c>
      <c r="BW628" s="35">
        <v>-109999</v>
      </c>
      <c r="BX628" s="35">
        <v>-661394</v>
      </c>
      <c r="BY628" s="35">
        <v>-534998</v>
      </c>
      <c r="BZ628" s="35">
        <v>-607595</v>
      </c>
      <c r="CA628" s="35">
        <v>-634999</v>
      </c>
      <c r="CB628" s="35">
        <v>-609998</v>
      </c>
      <c r="CC628" s="35">
        <v>-547218</v>
      </c>
      <c r="CD628" s="35">
        <v>-1159995</v>
      </c>
      <c r="CE628" s="35">
        <v>-75555.86</v>
      </c>
      <c r="CF628" s="35">
        <v>-107997</v>
      </c>
      <c r="CG628" s="35">
        <v>-145497</v>
      </c>
      <c r="CH628" s="35">
        <v>-822999</v>
      </c>
      <c r="CI628" s="35">
        <v>-74898</v>
      </c>
    </row>
    <row r="629" spans="1:87" ht="13">
      <c r="A629" s="8">
        <v>190</v>
      </c>
      <c r="B629" s="10">
        <v>627</v>
      </c>
      <c r="C629" s="8">
        <v>1206030101.1010001</v>
      </c>
      <c r="D629" s="7" t="s">
        <v>229</v>
      </c>
      <c r="E629" s="26">
        <v>81850</v>
      </c>
      <c r="F629" s="26">
        <v>36800</v>
      </c>
      <c r="G629" s="26">
        <v>36000</v>
      </c>
      <c r="H629" s="7"/>
      <c r="I629" s="26">
        <v>65093</v>
      </c>
      <c r="J629" s="7"/>
      <c r="K629" s="26">
        <v>76200</v>
      </c>
      <c r="L629" s="26">
        <v>42700</v>
      </c>
      <c r="M629" s="26">
        <v>23190</v>
      </c>
      <c r="N629" s="26">
        <v>90100</v>
      </c>
      <c r="O629" s="7"/>
      <c r="P629" s="26">
        <v>37400</v>
      </c>
      <c r="Q629" s="26">
        <v>27500</v>
      </c>
      <c r="R629" s="26">
        <v>21600</v>
      </c>
      <c r="S629" s="26">
        <v>13685</v>
      </c>
      <c r="T629" s="7"/>
      <c r="U629" s="26">
        <v>34450</v>
      </c>
      <c r="V629" s="7"/>
      <c r="W629" s="7"/>
      <c r="X629" s="7"/>
      <c r="Y629" s="7"/>
      <c r="Z629" s="26">
        <v>13600</v>
      </c>
      <c r="AA629" s="7"/>
      <c r="AB629" s="7"/>
      <c r="AC629" s="7"/>
      <c r="AD629" s="7"/>
      <c r="AE629" s="7"/>
      <c r="AF629" s="7"/>
      <c r="AG629" s="26">
        <v>27400</v>
      </c>
      <c r="AH629" s="7"/>
      <c r="AI629" s="7"/>
      <c r="AJ629" s="7"/>
      <c r="AK629" s="26">
        <v>33900</v>
      </c>
      <c r="AL629" s="26">
        <v>12000</v>
      </c>
      <c r="AM629" s="26">
        <v>45830.09</v>
      </c>
      <c r="AN629" s="26">
        <v>6500</v>
      </c>
      <c r="AO629" s="7"/>
      <c r="AP629" s="7"/>
      <c r="AQ629" s="26">
        <v>41545</v>
      </c>
      <c r="AR629" s="7"/>
      <c r="AS629" s="26">
        <v>6500</v>
      </c>
      <c r="AT629" s="26">
        <v>6500</v>
      </c>
      <c r="AU629" s="26">
        <v>48000</v>
      </c>
      <c r="AV629" s="7"/>
      <c r="AW629" s="26">
        <v>39100</v>
      </c>
      <c r="AX629" s="26">
        <v>53100</v>
      </c>
      <c r="AY629" s="26">
        <v>104840</v>
      </c>
      <c r="AZ629" s="26">
        <v>23300</v>
      </c>
      <c r="BA629" s="26">
        <v>38250</v>
      </c>
      <c r="BB629" s="35">
        <v>36090</v>
      </c>
      <c r="BC629" s="35">
        <v>78290</v>
      </c>
      <c r="BD629" s="35">
        <v>60800</v>
      </c>
      <c r="BE629" s="26">
        <v>151100</v>
      </c>
      <c r="BF629" s="26">
        <v>58500</v>
      </c>
      <c r="BG629" s="35">
        <v>23600</v>
      </c>
      <c r="BH629" s="35">
        <v>116000</v>
      </c>
      <c r="BI629" s="35">
        <v>61400</v>
      </c>
      <c r="BJ629" s="35">
        <v>85900</v>
      </c>
      <c r="BK629" s="35">
        <v>54900</v>
      </c>
      <c r="BL629" s="35">
        <v>31400</v>
      </c>
      <c r="BM629" s="35">
        <v>15500</v>
      </c>
      <c r="BN629" s="35">
        <v>6500</v>
      </c>
      <c r="BO629" s="6"/>
      <c r="BP629" s="35">
        <v>11450</v>
      </c>
      <c r="BQ629" s="35">
        <v>36900</v>
      </c>
      <c r="BR629" s="6"/>
      <c r="BS629" s="35">
        <v>37590</v>
      </c>
      <c r="BT629" s="35">
        <v>86280</v>
      </c>
      <c r="BU629" s="6"/>
      <c r="BV629" s="35">
        <v>9800</v>
      </c>
      <c r="BW629" s="6"/>
      <c r="BX629" s="6"/>
      <c r="BY629" s="35">
        <v>104370</v>
      </c>
      <c r="BZ629" s="6"/>
      <c r="CA629" s="6"/>
      <c r="CB629" s="35">
        <v>32490</v>
      </c>
      <c r="CC629" s="35">
        <v>24400</v>
      </c>
      <c r="CD629" s="35">
        <v>132289</v>
      </c>
      <c r="CE629" s="6"/>
      <c r="CF629" s="6"/>
      <c r="CG629" s="35">
        <v>21000</v>
      </c>
      <c r="CH629" s="35">
        <v>9800</v>
      </c>
      <c r="CI629" s="6"/>
    </row>
    <row r="630" spans="1:87">
      <c r="A630" s="8">
        <v>191</v>
      </c>
      <c r="B630" s="9">
        <v>628</v>
      </c>
      <c r="C630" s="8">
        <v>1206030102.1010001</v>
      </c>
      <c r="D630" s="7" t="s">
        <v>230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6"/>
      <c r="BC630" s="6"/>
      <c r="BD630" s="6"/>
      <c r="BE630" s="7"/>
      <c r="BF630" s="7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</row>
    <row r="631" spans="1:87">
      <c r="A631" s="8">
        <v>192</v>
      </c>
      <c r="B631" s="9">
        <v>629</v>
      </c>
      <c r="C631" s="8">
        <v>1206030103.1010001</v>
      </c>
      <c r="D631" s="7" t="s">
        <v>231</v>
      </c>
      <c r="E631" s="26">
        <v>-81845</v>
      </c>
      <c r="F631" s="26">
        <v>-36799</v>
      </c>
      <c r="G631" s="26">
        <v>-35998</v>
      </c>
      <c r="H631" s="7"/>
      <c r="I631" s="26">
        <v>-65092</v>
      </c>
      <c r="J631" s="7"/>
      <c r="K631" s="26">
        <v>-76199</v>
      </c>
      <c r="L631" s="26">
        <v>-42699</v>
      </c>
      <c r="M631" s="26">
        <v>-5989</v>
      </c>
      <c r="N631" s="26">
        <v>-90095</v>
      </c>
      <c r="O631" s="7"/>
      <c r="P631" s="26">
        <v>-37399</v>
      </c>
      <c r="Q631" s="26">
        <v>-27499</v>
      </c>
      <c r="R631" s="26">
        <v>-12598</v>
      </c>
      <c r="S631" s="26">
        <v>-13684</v>
      </c>
      <c r="T631" s="7"/>
      <c r="U631" s="26">
        <v>-27449</v>
      </c>
      <c r="V631" s="7"/>
      <c r="W631" s="7"/>
      <c r="X631" s="26">
        <v>0</v>
      </c>
      <c r="Y631" s="7"/>
      <c r="Z631" s="26">
        <v>-13599</v>
      </c>
      <c r="AA631" s="7"/>
      <c r="AB631" s="7"/>
      <c r="AC631" s="7"/>
      <c r="AD631" s="7"/>
      <c r="AE631" s="7"/>
      <c r="AF631" s="7"/>
      <c r="AG631" s="26">
        <v>-27399</v>
      </c>
      <c r="AH631" s="7"/>
      <c r="AI631" s="7"/>
      <c r="AJ631" s="7"/>
      <c r="AK631" s="26">
        <v>-30999</v>
      </c>
      <c r="AL631" s="26">
        <v>-11999</v>
      </c>
      <c r="AM631" s="26">
        <v>-12999</v>
      </c>
      <c r="AN631" s="26">
        <v>-6499</v>
      </c>
      <c r="AO631" s="7"/>
      <c r="AP631" s="7"/>
      <c r="AQ631" s="26">
        <v>-41544</v>
      </c>
      <c r="AR631" s="7"/>
      <c r="AS631" s="26">
        <v>-4688.25</v>
      </c>
      <c r="AT631" s="26">
        <v>-6499</v>
      </c>
      <c r="AU631" s="26">
        <v>-47999</v>
      </c>
      <c r="AV631" s="7"/>
      <c r="AW631" s="26">
        <v>-39099</v>
      </c>
      <c r="AX631" s="26">
        <v>-53097</v>
      </c>
      <c r="AY631" s="26">
        <v>-104839</v>
      </c>
      <c r="AZ631" s="26">
        <v>-23299</v>
      </c>
      <c r="BA631" s="26">
        <v>-38248</v>
      </c>
      <c r="BB631" s="35">
        <v>-36089</v>
      </c>
      <c r="BC631" s="35">
        <v>-78285</v>
      </c>
      <c r="BD631" s="35">
        <v>-60796</v>
      </c>
      <c r="BE631" s="26">
        <v>-151092</v>
      </c>
      <c r="BF631" s="26">
        <v>-58498</v>
      </c>
      <c r="BG631" s="35">
        <v>-23599</v>
      </c>
      <c r="BH631" s="35">
        <v>-115994</v>
      </c>
      <c r="BI631" s="35">
        <v>-61397</v>
      </c>
      <c r="BJ631" s="35">
        <v>-85894</v>
      </c>
      <c r="BK631" s="35">
        <v>-54895</v>
      </c>
      <c r="BL631" s="35">
        <v>-31399</v>
      </c>
      <c r="BM631" s="35">
        <v>-15497</v>
      </c>
      <c r="BN631" s="35">
        <v>-6499</v>
      </c>
      <c r="BO631" s="6"/>
      <c r="BP631" s="35">
        <v>-11449</v>
      </c>
      <c r="BQ631" s="35">
        <v>-29999</v>
      </c>
      <c r="BR631" s="6"/>
      <c r="BS631" s="35">
        <v>-37589</v>
      </c>
      <c r="BT631" s="35">
        <v>-56099.13</v>
      </c>
      <c r="BU631" s="6"/>
      <c r="BV631" s="35">
        <v>-9799</v>
      </c>
      <c r="BW631" s="6"/>
      <c r="BX631" s="6"/>
      <c r="BY631" s="35">
        <v>-104366</v>
      </c>
      <c r="BZ631" s="6"/>
      <c r="CA631" s="6"/>
      <c r="CB631" s="35">
        <v>-32481</v>
      </c>
      <c r="CC631" s="35">
        <v>-24397</v>
      </c>
      <c r="CD631" s="35">
        <v>-121545.04</v>
      </c>
      <c r="CE631" s="6"/>
      <c r="CF631" s="6"/>
      <c r="CG631" s="35">
        <v>-20999</v>
      </c>
      <c r="CH631" s="35">
        <v>-9799</v>
      </c>
      <c r="CI631" s="6"/>
    </row>
    <row r="632" spans="1:87" ht="13">
      <c r="A632" s="8">
        <v>193</v>
      </c>
      <c r="B632" s="10">
        <v>630</v>
      </c>
      <c r="C632" s="8">
        <v>1206040101.1010001</v>
      </c>
      <c r="D632" s="7" t="s">
        <v>232</v>
      </c>
      <c r="E632" s="26">
        <v>19990</v>
      </c>
      <c r="F632" s="27">
        <v>59659</v>
      </c>
      <c r="G632" s="27">
        <v>15000</v>
      </c>
      <c r="H632" s="15"/>
      <c r="I632" s="27">
        <v>9590</v>
      </c>
      <c r="J632" s="27">
        <v>66390</v>
      </c>
      <c r="K632" s="27">
        <v>15000</v>
      </c>
      <c r="L632" s="27">
        <v>23900</v>
      </c>
      <c r="M632" s="27">
        <v>24500</v>
      </c>
      <c r="N632" s="27">
        <v>15000</v>
      </c>
      <c r="O632" s="27">
        <v>55400</v>
      </c>
      <c r="P632" s="27">
        <v>40400</v>
      </c>
      <c r="Q632" s="15"/>
      <c r="R632" s="27">
        <v>80500</v>
      </c>
      <c r="S632" s="15"/>
      <c r="T632" s="27">
        <v>122650</v>
      </c>
      <c r="U632" s="27">
        <v>23100</v>
      </c>
      <c r="V632" s="27">
        <v>45840</v>
      </c>
      <c r="W632" s="27">
        <v>81500</v>
      </c>
      <c r="X632" s="27">
        <v>63700</v>
      </c>
      <c r="Y632" s="27">
        <v>40400</v>
      </c>
      <c r="Z632" s="27">
        <v>63790</v>
      </c>
      <c r="AA632" s="27">
        <v>120400</v>
      </c>
      <c r="AB632" s="27">
        <v>17050</v>
      </c>
      <c r="AC632" s="27">
        <v>40400</v>
      </c>
      <c r="AD632" s="27">
        <v>40400</v>
      </c>
      <c r="AE632" s="27">
        <v>40400</v>
      </c>
      <c r="AF632" s="27">
        <v>40400</v>
      </c>
      <c r="AG632" s="27">
        <v>62600</v>
      </c>
      <c r="AH632" s="27">
        <v>57450</v>
      </c>
      <c r="AI632" s="27">
        <v>23350</v>
      </c>
      <c r="AJ632" s="27">
        <v>34100</v>
      </c>
      <c r="AK632" s="27">
        <v>40400</v>
      </c>
      <c r="AL632" s="27">
        <v>17050</v>
      </c>
      <c r="AM632" s="27">
        <v>99200</v>
      </c>
      <c r="AN632" s="27">
        <v>110656.67</v>
      </c>
      <c r="AO632" s="27">
        <v>23350</v>
      </c>
      <c r="AP632" s="27">
        <v>38350</v>
      </c>
      <c r="AQ632" s="27">
        <v>13880</v>
      </c>
      <c r="AR632" s="27">
        <v>40400</v>
      </c>
      <c r="AS632" s="27">
        <v>23900</v>
      </c>
      <c r="AT632" s="27">
        <v>23350</v>
      </c>
      <c r="AU632" s="15"/>
      <c r="AV632" s="15"/>
      <c r="AW632" s="27">
        <v>8950</v>
      </c>
      <c r="AX632" s="27">
        <v>12000</v>
      </c>
      <c r="AY632" s="27">
        <v>15000</v>
      </c>
      <c r="AZ632" s="27">
        <v>37500</v>
      </c>
      <c r="BA632" s="15"/>
      <c r="BB632" s="37">
        <v>15000</v>
      </c>
      <c r="BC632" s="24"/>
      <c r="BD632" s="37">
        <v>11400</v>
      </c>
      <c r="BE632" s="26">
        <v>19500</v>
      </c>
      <c r="BF632" s="26">
        <v>26990</v>
      </c>
      <c r="BG632" s="24"/>
      <c r="BH632" s="37">
        <v>28640</v>
      </c>
      <c r="BI632" s="37">
        <v>9900</v>
      </c>
      <c r="BJ632" s="37">
        <v>54500</v>
      </c>
      <c r="BK632" s="37">
        <v>22800</v>
      </c>
      <c r="BL632" s="24"/>
      <c r="BM632" s="37">
        <v>40400</v>
      </c>
      <c r="BN632" s="37">
        <v>110656.67</v>
      </c>
      <c r="BO632" s="37">
        <v>18323.38</v>
      </c>
      <c r="BP632" s="24"/>
      <c r="BQ632" s="37">
        <v>106850</v>
      </c>
      <c r="BR632" s="37">
        <v>60300</v>
      </c>
      <c r="BS632" s="37">
        <v>40400</v>
      </c>
      <c r="BT632" s="24"/>
      <c r="BU632" s="37">
        <v>60400</v>
      </c>
      <c r="BV632" s="37">
        <v>40400</v>
      </c>
      <c r="BW632" s="37">
        <v>17050</v>
      </c>
      <c r="BX632" s="24"/>
      <c r="BY632" s="24"/>
      <c r="BZ632" s="37">
        <v>36490</v>
      </c>
      <c r="CA632" s="37">
        <v>36850</v>
      </c>
      <c r="CB632" s="24"/>
      <c r="CC632" s="37">
        <v>63850</v>
      </c>
      <c r="CD632" s="37">
        <v>57450</v>
      </c>
      <c r="CE632" s="37">
        <v>43150</v>
      </c>
      <c r="CF632" s="37">
        <v>4900</v>
      </c>
      <c r="CG632" s="37">
        <v>13000</v>
      </c>
      <c r="CH632" s="37">
        <v>22990</v>
      </c>
      <c r="CI632" s="37">
        <v>75000</v>
      </c>
    </row>
    <row r="633" spans="1:87">
      <c r="A633" s="8">
        <v>194</v>
      </c>
      <c r="B633" s="9">
        <v>631</v>
      </c>
      <c r="C633" s="8">
        <v>1206040102.1010001</v>
      </c>
      <c r="D633" s="7" t="s">
        <v>233</v>
      </c>
      <c r="E633" s="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24"/>
      <c r="BC633" s="24"/>
      <c r="BD633" s="24"/>
      <c r="BE633" s="7"/>
      <c r="BF633" s="7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</row>
    <row r="634" spans="1:87">
      <c r="A634" s="8">
        <v>195</v>
      </c>
      <c r="B634" s="9">
        <v>632</v>
      </c>
      <c r="C634" s="8">
        <v>1206040103.1010001</v>
      </c>
      <c r="D634" s="7" t="s">
        <v>234</v>
      </c>
      <c r="E634" s="26">
        <v>-19989</v>
      </c>
      <c r="F634" s="27">
        <v>-59657</v>
      </c>
      <c r="G634" s="27">
        <v>-14999</v>
      </c>
      <c r="H634" s="15"/>
      <c r="I634" s="27">
        <v>-9589</v>
      </c>
      <c r="J634" s="27">
        <v>-66386</v>
      </c>
      <c r="K634" s="27">
        <v>-14999</v>
      </c>
      <c r="L634" s="27">
        <v>-23899</v>
      </c>
      <c r="M634" s="27">
        <v>-24499</v>
      </c>
      <c r="N634" s="27">
        <v>-14999</v>
      </c>
      <c r="O634" s="27">
        <v>-55399</v>
      </c>
      <c r="P634" s="27">
        <v>-40398</v>
      </c>
      <c r="Q634" s="15"/>
      <c r="R634" s="27">
        <v>-80497</v>
      </c>
      <c r="S634" s="15"/>
      <c r="T634" s="27">
        <v>-122645</v>
      </c>
      <c r="U634" s="27">
        <v>-23098</v>
      </c>
      <c r="V634" s="27">
        <v>-45838</v>
      </c>
      <c r="W634" s="27">
        <v>-81497</v>
      </c>
      <c r="X634" s="27">
        <v>-63697</v>
      </c>
      <c r="Y634" s="27">
        <v>-40398</v>
      </c>
      <c r="Z634" s="27">
        <v>-63786</v>
      </c>
      <c r="AA634" s="27">
        <v>-120397</v>
      </c>
      <c r="AB634" s="27">
        <v>-17049</v>
      </c>
      <c r="AC634" s="27">
        <v>-40398</v>
      </c>
      <c r="AD634" s="27">
        <v>-40398</v>
      </c>
      <c r="AE634" s="27">
        <v>-40398</v>
      </c>
      <c r="AF634" s="27">
        <v>-40398</v>
      </c>
      <c r="AG634" s="27">
        <v>-62597</v>
      </c>
      <c r="AH634" s="27">
        <v>-57447</v>
      </c>
      <c r="AI634" s="27">
        <v>-22441.27</v>
      </c>
      <c r="AJ634" s="27">
        <v>-34099</v>
      </c>
      <c r="AK634" s="27">
        <v>-40398</v>
      </c>
      <c r="AL634" s="27">
        <v>-17049</v>
      </c>
      <c r="AM634" s="27">
        <v>-99199</v>
      </c>
      <c r="AN634" s="27">
        <v>-110655.67</v>
      </c>
      <c r="AO634" s="27">
        <v>-23349</v>
      </c>
      <c r="AP634" s="27">
        <v>-36071.01</v>
      </c>
      <c r="AQ634" s="27">
        <v>-13879</v>
      </c>
      <c r="AR634" s="27">
        <v>-40397</v>
      </c>
      <c r="AS634" s="27">
        <v>-23899</v>
      </c>
      <c r="AT634" s="27">
        <v>-22441.91</v>
      </c>
      <c r="AU634" s="15"/>
      <c r="AV634" s="15"/>
      <c r="AW634" s="27">
        <v>-8949</v>
      </c>
      <c r="AX634" s="27">
        <v>-11999</v>
      </c>
      <c r="AY634" s="27">
        <v>-14999</v>
      </c>
      <c r="AZ634" s="27">
        <v>-37498</v>
      </c>
      <c r="BA634" s="15"/>
      <c r="BB634" s="37">
        <v>-14999</v>
      </c>
      <c r="BC634" s="24"/>
      <c r="BD634" s="37">
        <v>-11399</v>
      </c>
      <c r="BE634" s="26">
        <v>-19499</v>
      </c>
      <c r="BF634" s="26">
        <v>-26989</v>
      </c>
      <c r="BG634" s="24"/>
      <c r="BH634" s="37">
        <v>-28639</v>
      </c>
      <c r="BI634" s="37">
        <v>-9899</v>
      </c>
      <c r="BJ634" s="37">
        <v>-54498</v>
      </c>
      <c r="BK634" s="37">
        <v>-22798</v>
      </c>
      <c r="BL634" s="24"/>
      <c r="BM634" s="37">
        <v>-43050.71</v>
      </c>
      <c r="BN634" s="37">
        <v>-110665.67</v>
      </c>
      <c r="BO634" s="37">
        <v>-9559.92</v>
      </c>
      <c r="BP634" s="24"/>
      <c r="BQ634" s="37">
        <v>-106849</v>
      </c>
      <c r="BR634" s="37">
        <v>-60299</v>
      </c>
      <c r="BS634" s="37">
        <v>-48478.96</v>
      </c>
      <c r="BT634" s="37">
        <v>-12670.08</v>
      </c>
      <c r="BU634" s="37">
        <v>-60399</v>
      </c>
      <c r="BV634" s="37">
        <v>-47417.36</v>
      </c>
      <c r="BW634" s="37">
        <v>-17049</v>
      </c>
      <c r="BX634" s="24"/>
      <c r="BY634" s="24"/>
      <c r="BZ634" s="37">
        <v>-31890</v>
      </c>
      <c r="CA634" s="37">
        <v>-36848</v>
      </c>
      <c r="CB634" s="24"/>
      <c r="CC634" s="37">
        <v>-63846</v>
      </c>
      <c r="CD634" s="37">
        <v>-57447</v>
      </c>
      <c r="CE634" s="37">
        <v>-47819.040000000001</v>
      </c>
      <c r="CF634" s="37">
        <v>-4899</v>
      </c>
      <c r="CG634" s="37">
        <v>-12999</v>
      </c>
      <c r="CH634" s="37">
        <v>-34517.160000000003</v>
      </c>
      <c r="CI634" s="37">
        <v>-74997</v>
      </c>
    </row>
    <row r="635" spans="1:87" ht="13">
      <c r="A635" s="8">
        <v>196</v>
      </c>
      <c r="B635" s="10">
        <v>633</v>
      </c>
      <c r="C635" s="8">
        <v>1206050101.1010001</v>
      </c>
      <c r="D635" s="7" t="s">
        <v>235</v>
      </c>
      <c r="E635" s="26">
        <v>73950</v>
      </c>
      <c r="F635" s="15"/>
      <c r="G635" s="15"/>
      <c r="H635" s="15"/>
      <c r="I635" s="27">
        <v>8000</v>
      </c>
      <c r="J635" s="27">
        <v>8500</v>
      </c>
      <c r="K635" s="15"/>
      <c r="L635" s="15"/>
      <c r="M635" s="15"/>
      <c r="N635" s="15"/>
      <c r="O635" s="15"/>
      <c r="P635" s="15"/>
      <c r="Q635" s="15"/>
      <c r="R635" s="27">
        <v>50000</v>
      </c>
      <c r="S635" s="15"/>
      <c r="T635" s="15"/>
      <c r="U635" s="15"/>
      <c r="V635" s="15"/>
      <c r="W635" s="15"/>
      <c r="X635" s="15"/>
      <c r="Y635" s="27">
        <v>6750</v>
      </c>
      <c r="Z635" s="15"/>
      <c r="AA635" s="15"/>
      <c r="AB635" s="15"/>
      <c r="AC635" s="15"/>
      <c r="AD635" s="15"/>
      <c r="AE635" s="15"/>
      <c r="AF635" s="15"/>
      <c r="AG635" s="27">
        <v>17500</v>
      </c>
      <c r="AH635" s="15"/>
      <c r="AI635" s="15"/>
      <c r="AJ635" s="15"/>
      <c r="AK635" s="15"/>
      <c r="AL635" s="27">
        <v>77850</v>
      </c>
      <c r="AM635" s="15"/>
      <c r="AN635" s="27">
        <v>18000</v>
      </c>
      <c r="AO635" s="15"/>
      <c r="AP635" s="15"/>
      <c r="AQ635" s="27">
        <v>50000</v>
      </c>
      <c r="AR635" s="15"/>
      <c r="AS635" s="15"/>
      <c r="AT635" s="15"/>
      <c r="AU635" s="15"/>
      <c r="AV635" s="15"/>
      <c r="AW635" s="27">
        <v>9000</v>
      </c>
      <c r="AX635" s="27">
        <v>15500</v>
      </c>
      <c r="AY635" s="27">
        <v>9700</v>
      </c>
      <c r="AZ635" s="27">
        <v>31500</v>
      </c>
      <c r="BA635" s="27">
        <v>9835</v>
      </c>
      <c r="BB635" s="37">
        <v>12000</v>
      </c>
      <c r="BC635" s="24"/>
      <c r="BD635" s="37">
        <v>14900</v>
      </c>
      <c r="BE635" s="7"/>
      <c r="BF635" s="26">
        <v>6000</v>
      </c>
      <c r="BG635" s="24"/>
      <c r="BH635" s="37">
        <v>12000</v>
      </c>
      <c r="BI635" s="24"/>
      <c r="BJ635" s="37">
        <v>12000</v>
      </c>
      <c r="BK635" s="37">
        <v>22500</v>
      </c>
      <c r="BL635" s="37">
        <v>8000</v>
      </c>
      <c r="BM635" s="37">
        <v>50000</v>
      </c>
      <c r="BN635" s="37">
        <v>11135</v>
      </c>
      <c r="BO635" s="24"/>
      <c r="BP635" s="24"/>
      <c r="BQ635" s="37">
        <v>58600</v>
      </c>
      <c r="BR635" s="37">
        <v>150000</v>
      </c>
      <c r="BS635" s="24"/>
      <c r="BT635" s="37">
        <v>50000</v>
      </c>
      <c r="BU635" s="24"/>
      <c r="BV635" s="24"/>
      <c r="BW635" s="24"/>
      <c r="BX635" s="24"/>
      <c r="BY635" s="24"/>
      <c r="BZ635" s="37">
        <v>7000</v>
      </c>
      <c r="CA635" s="24"/>
      <c r="CB635" s="24"/>
      <c r="CC635" s="24"/>
      <c r="CD635" s="37">
        <v>96149.75</v>
      </c>
      <c r="CE635" s="37">
        <v>9700</v>
      </c>
      <c r="CF635" s="24"/>
      <c r="CG635" s="37">
        <v>12000</v>
      </c>
      <c r="CH635" s="24"/>
      <c r="CI635" s="24"/>
    </row>
    <row r="636" spans="1:87">
      <c r="A636" s="8">
        <v>197</v>
      </c>
      <c r="B636" s="9">
        <v>634</v>
      </c>
      <c r="C636" s="8">
        <v>1206050102.1010001</v>
      </c>
      <c r="D636" s="7" t="s">
        <v>236</v>
      </c>
      <c r="E636" s="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24"/>
      <c r="BC636" s="24"/>
      <c r="BD636" s="24"/>
      <c r="BE636" s="7"/>
      <c r="BF636" s="7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</row>
    <row r="637" spans="1:87" ht="13">
      <c r="A637" s="8">
        <v>198</v>
      </c>
      <c r="B637" s="9">
        <v>635</v>
      </c>
      <c r="C637" s="8">
        <v>1206050103.1010001</v>
      </c>
      <c r="D637" s="7" t="s">
        <v>237</v>
      </c>
      <c r="E637" s="26">
        <v>-73947</v>
      </c>
      <c r="F637" s="13"/>
      <c r="G637" s="13"/>
      <c r="H637" s="13"/>
      <c r="I637" s="38">
        <v>-7999</v>
      </c>
      <c r="J637" s="38">
        <v>-8499</v>
      </c>
      <c r="K637" s="13"/>
      <c r="L637" s="13"/>
      <c r="M637" s="13"/>
      <c r="N637" s="13"/>
      <c r="O637" s="13"/>
      <c r="P637" s="13"/>
      <c r="Q637" s="13"/>
      <c r="R637" s="38">
        <v>-49999</v>
      </c>
      <c r="S637" s="13"/>
      <c r="T637" s="13"/>
      <c r="U637" s="13"/>
      <c r="V637" s="13"/>
      <c r="W637" s="13"/>
      <c r="X637" s="13"/>
      <c r="Y637" s="38">
        <v>-6749</v>
      </c>
      <c r="Z637" s="13"/>
      <c r="AA637" s="13"/>
      <c r="AB637" s="13"/>
      <c r="AC637" s="13"/>
      <c r="AD637" s="13"/>
      <c r="AE637" s="13"/>
      <c r="AF637" s="13"/>
      <c r="AG637" s="38">
        <v>-17499</v>
      </c>
      <c r="AH637" s="13"/>
      <c r="AI637" s="13"/>
      <c r="AJ637" s="13"/>
      <c r="AK637" s="13"/>
      <c r="AL637" s="38">
        <v>-3611.61</v>
      </c>
      <c r="AM637" s="13"/>
      <c r="AN637" s="38">
        <v>-8999</v>
      </c>
      <c r="AO637" s="13"/>
      <c r="AP637" s="13"/>
      <c r="AQ637" s="38">
        <v>-49999</v>
      </c>
      <c r="AR637" s="13"/>
      <c r="AS637" s="13"/>
      <c r="AT637" s="13"/>
      <c r="AU637" s="13"/>
      <c r="AV637" s="13"/>
      <c r="AW637" s="38">
        <v>-8999</v>
      </c>
      <c r="AX637" s="38">
        <v>-15498</v>
      </c>
      <c r="AY637" s="38">
        <v>-9699</v>
      </c>
      <c r="AZ637" s="38">
        <v>-31497</v>
      </c>
      <c r="BA637" s="38">
        <v>-9834</v>
      </c>
      <c r="BB637" s="39">
        <v>-11999</v>
      </c>
      <c r="BC637" s="25"/>
      <c r="BD637" s="39">
        <v>-14899</v>
      </c>
      <c r="BE637" s="7"/>
      <c r="BF637" s="26">
        <v>-5999</v>
      </c>
      <c r="BG637" s="25"/>
      <c r="BH637" s="39">
        <v>-11999</v>
      </c>
      <c r="BI637" s="25"/>
      <c r="BJ637" s="39">
        <v>-11999</v>
      </c>
      <c r="BK637" s="39">
        <v>-22498</v>
      </c>
      <c r="BL637" s="39">
        <v>-7999</v>
      </c>
      <c r="BM637" s="39">
        <v>-49999</v>
      </c>
      <c r="BN637" s="39">
        <v>-11134</v>
      </c>
      <c r="BO637" s="25"/>
      <c r="BP637" s="25"/>
      <c r="BQ637" s="39">
        <v>-54166.93</v>
      </c>
      <c r="BR637" s="39">
        <v>-149999</v>
      </c>
      <c r="BS637" s="25"/>
      <c r="BT637" s="39">
        <v>-49999</v>
      </c>
      <c r="BU637" s="25"/>
      <c r="BV637" s="25"/>
      <c r="BW637" s="25"/>
      <c r="BX637" s="25"/>
      <c r="BY637" s="25"/>
      <c r="BZ637" s="25"/>
      <c r="CA637" s="25"/>
      <c r="CB637" s="25"/>
      <c r="CC637" s="25"/>
      <c r="CD637" s="39">
        <v>-96144.75</v>
      </c>
      <c r="CE637" s="39">
        <v>-9699</v>
      </c>
      <c r="CF637" s="25"/>
      <c r="CG637" s="39">
        <v>-11999</v>
      </c>
      <c r="CH637" s="25"/>
      <c r="CI637" s="25"/>
    </row>
    <row r="638" spans="1:87" ht="13">
      <c r="A638" s="8">
        <v>199</v>
      </c>
      <c r="B638" s="10">
        <v>636</v>
      </c>
      <c r="C638" s="8">
        <v>1206070101.1010001</v>
      </c>
      <c r="D638" s="7" t="s">
        <v>238</v>
      </c>
      <c r="E638" s="26">
        <v>30000</v>
      </c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27">
        <v>40000</v>
      </c>
      <c r="Y638" s="15"/>
      <c r="Z638" s="15"/>
      <c r="AA638" s="15"/>
      <c r="AB638" s="15"/>
      <c r="AC638" s="15"/>
      <c r="AD638" s="15"/>
      <c r="AE638" s="15"/>
      <c r="AF638" s="27">
        <v>7000</v>
      </c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24"/>
      <c r="BC638" s="24"/>
      <c r="BD638" s="24"/>
      <c r="BE638" s="7"/>
      <c r="BF638" s="7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</row>
    <row r="639" spans="1:87">
      <c r="A639" s="8">
        <v>200</v>
      </c>
      <c r="B639" s="9">
        <v>637</v>
      </c>
      <c r="C639" s="8">
        <v>1206070102.1010001</v>
      </c>
      <c r="D639" s="7" t="s">
        <v>239</v>
      </c>
      <c r="E639" s="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24"/>
      <c r="BC639" s="24"/>
      <c r="BD639" s="24"/>
      <c r="BE639" s="7"/>
      <c r="BF639" s="7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</row>
    <row r="640" spans="1:87">
      <c r="A640" s="8">
        <v>201</v>
      </c>
      <c r="B640" s="9">
        <v>638</v>
      </c>
      <c r="C640" s="8">
        <v>1206070103.1010001</v>
      </c>
      <c r="D640" s="7" t="s">
        <v>240</v>
      </c>
      <c r="E640" s="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27">
        <v>-39999</v>
      </c>
      <c r="Y640" s="15"/>
      <c r="Z640" s="15"/>
      <c r="AA640" s="15"/>
      <c r="AB640" s="15"/>
      <c r="AC640" s="15"/>
      <c r="AD640" s="15"/>
      <c r="AE640" s="15"/>
      <c r="AF640" s="27">
        <v>-6999</v>
      </c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24"/>
      <c r="BC640" s="24"/>
      <c r="BD640" s="24"/>
      <c r="BE640" s="7"/>
      <c r="BF640" s="7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37">
        <v>-245748</v>
      </c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</row>
    <row r="641" spans="1:87" ht="13">
      <c r="A641" s="8">
        <v>202</v>
      </c>
      <c r="B641" s="10">
        <v>639</v>
      </c>
      <c r="C641" s="8">
        <v>1206090101.1010001</v>
      </c>
      <c r="D641" s="7" t="s">
        <v>241</v>
      </c>
      <c r="E641" s="26">
        <v>162200</v>
      </c>
      <c r="F641" s="27">
        <v>430650</v>
      </c>
      <c r="G641" s="27">
        <v>815900</v>
      </c>
      <c r="H641" s="27">
        <v>658000</v>
      </c>
      <c r="I641" s="27">
        <v>461890</v>
      </c>
      <c r="J641" s="15"/>
      <c r="K641" s="27">
        <v>550450</v>
      </c>
      <c r="L641" s="27">
        <v>60260</v>
      </c>
      <c r="M641" s="27">
        <v>20090</v>
      </c>
      <c r="N641" s="27">
        <v>30000</v>
      </c>
      <c r="O641" s="27">
        <v>247050</v>
      </c>
      <c r="P641" s="27">
        <v>266450</v>
      </c>
      <c r="Q641" s="27">
        <v>410600</v>
      </c>
      <c r="R641" s="27">
        <v>144490</v>
      </c>
      <c r="S641" s="27">
        <v>463450</v>
      </c>
      <c r="T641" s="27">
        <v>573990</v>
      </c>
      <c r="U641" s="27">
        <v>269450</v>
      </c>
      <c r="V641" s="27">
        <v>121145</v>
      </c>
      <c r="W641" s="27">
        <v>113250</v>
      </c>
      <c r="X641" s="27">
        <v>285300</v>
      </c>
      <c r="Y641" s="27">
        <v>271400</v>
      </c>
      <c r="Z641" s="27">
        <v>833400</v>
      </c>
      <c r="AA641" s="27">
        <v>798340</v>
      </c>
      <c r="AB641" s="27">
        <v>198500</v>
      </c>
      <c r="AC641" s="27">
        <v>241800</v>
      </c>
      <c r="AD641" s="27">
        <v>127750</v>
      </c>
      <c r="AE641" s="27">
        <v>720500</v>
      </c>
      <c r="AF641" s="27">
        <v>150800</v>
      </c>
      <c r="AG641" s="27">
        <v>555500</v>
      </c>
      <c r="AH641" s="27">
        <v>200750</v>
      </c>
      <c r="AI641" s="27">
        <v>137950</v>
      </c>
      <c r="AJ641" s="27">
        <v>264150</v>
      </c>
      <c r="AK641" s="27">
        <v>180250</v>
      </c>
      <c r="AL641" s="27">
        <v>281400</v>
      </c>
      <c r="AM641" s="27">
        <v>258930</v>
      </c>
      <c r="AN641" s="27">
        <v>242900</v>
      </c>
      <c r="AO641" s="27">
        <v>547350</v>
      </c>
      <c r="AP641" s="27">
        <v>153200</v>
      </c>
      <c r="AQ641" s="27">
        <v>253000</v>
      </c>
      <c r="AR641" s="27">
        <v>196600</v>
      </c>
      <c r="AS641" s="27">
        <v>421775</v>
      </c>
      <c r="AT641" s="27">
        <v>162450</v>
      </c>
      <c r="AU641" s="27">
        <v>211700</v>
      </c>
      <c r="AV641" s="27">
        <v>136350</v>
      </c>
      <c r="AW641" s="27">
        <v>541950</v>
      </c>
      <c r="AX641" s="27">
        <v>526950</v>
      </c>
      <c r="AY641" s="27">
        <v>680000</v>
      </c>
      <c r="AZ641" s="27">
        <v>663500</v>
      </c>
      <c r="BA641" s="27">
        <v>35000</v>
      </c>
      <c r="BB641" s="37">
        <v>55280</v>
      </c>
      <c r="BC641" s="37">
        <v>220200</v>
      </c>
      <c r="BD641" s="37">
        <v>88500</v>
      </c>
      <c r="BE641" s="26">
        <v>1515900</v>
      </c>
      <c r="BF641" s="26">
        <v>57500</v>
      </c>
      <c r="BG641" s="37">
        <v>69500</v>
      </c>
      <c r="BH641" s="37">
        <v>185300</v>
      </c>
      <c r="BI641" s="37">
        <v>164600</v>
      </c>
      <c r="BJ641" s="37">
        <v>245200</v>
      </c>
      <c r="BK641" s="37">
        <v>48000</v>
      </c>
      <c r="BL641" s="37">
        <v>95200</v>
      </c>
      <c r="BM641" s="37">
        <v>293750</v>
      </c>
      <c r="BN641" s="37">
        <v>242900</v>
      </c>
      <c r="BO641" s="37">
        <v>402775</v>
      </c>
      <c r="BP641" s="37">
        <v>227900</v>
      </c>
      <c r="BQ641" s="37">
        <v>396050</v>
      </c>
      <c r="BR641" s="37">
        <v>845050</v>
      </c>
      <c r="BS641" s="37">
        <v>262900</v>
      </c>
      <c r="BT641" s="24"/>
      <c r="BU641" s="37">
        <v>173370</v>
      </c>
      <c r="BV641" s="37">
        <v>147450</v>
      </c>
      <c r="BW641" s="37">
        <v>337850</v>
      </c>
      <c r="BX641" s="37">
        <v>664950</v>
      </c>
      <c r="BY641" s="37">
        <v>172300</v>
      </c>
      <c r="BZ641" s="37">
        <v>567200</v>
      </c>
      <c r="CA641" s="37">
        <v>764590</v>
      </c>
      <c r="CB641" s="37">
        <v>214000</v>
      </c>
      <c r="CC641" s="37">
        <v>229930</v>
      </c>
      <c r="CD641" s="37">
        <v>183150</v>
      </c>
      <c r="CE641" s="37">
        <v>311800</v>
      </c>
      <c r="CF641" s="37">
        <v>65000</v>
      </c>
      <c r="CG641" s="37">
        <v>284710</v>
      </c>
      <c r="CH641" s="37">
        <v>173300</v>
      </c>
      <c r="CI641" s="37">
        <v>174950</v>
      </c>
    </row>
    <row r="642" spans="1:87">
      <c r="A642" s="8">
        <v>203</v>
      </c>
      <c r="B642" s="9">
        <v>640</v>
      </c>
      <c r="C642" s="8">
        <v>1206090102.1010001</v>
      </c>
      <c r="D642" s="7" t="s">
        <v>242</v>
      </c>
      <c r="E642" s="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24"/>
      <c r="BC642" s="24"/>
      <c r="BD642" s="24"/>
      <c r="BE642" s="7"/>
      <c r="BF642" s="7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</row>
    <row r="643" spans="1:87" ht="13">
      <c r="A643" s="8">
        <v>204</v>
      </c>
      <c r="B643" s="9">
        <v>641</v>
      </c>
      <c r="C643" s="8">
        <v>1206090103.1010001</v>
      </c>
      <c r="D643" s="7" t="s">
        <v>243</v>
      </c>
      <c r="E643" s="26">
        <v>-159385</v>
      </c>
      <c r="F643" s="38">
        <v>-430622</v>
      </c>
      <c r="G643" s="38">
        <v>-815871</v>
      </c>
      <c r="H643" s="38">
        <v>-657996</v>
      </c>
      <c r="I643" s="38">
        <v>-461865</v>
      </c>
      <c r="J643" s="13"/>
      <c r="K643" s="38">
        <v>-550449</v>
      </c>
      <c r="L643" s="38">
        <v>-60256</v>
      </c>
      <c r="M643" s="38">
        <v>-10999</v>
      </c>
      <c r="N643" s="38">
        <v>-29998</v>
      </c>
      <c r="O643" s="38">
        <v>-247039</v>
      </c>
      <c r="P643" s="38">
        <v>-266449</v>
      </c>
      <c r="Q643" s="38">
        <v>-410580</v>
      </c>
      <c r="R643" s="38">
        <v>-126489</v>
      </c>
      <c r="S643" s="38">
        <v>-463449</v>
      </c>
      <c r="T643" s="38">
        <v>-573982</v>
      </c>
      <c r="U643" s="38">
        <v>-269449</v>
      </c>
      <c r="V643" s="38">
        <v>-121135</v>
      </c>
      <c r="W643" s="38">
        <v>-113243</v>
      </c>
      <c r="X643" s="38">
        <v>-279528.09999999998</v>
      </c>
      <c r="Y643" s="38">
        <v>-271386</v>
      </c>
      <c r="Z643" s="38">
        <v>-295008.03999999998</v>
      </c>
      <c r="AA643" s="38">
        <v>-607007.71</v>
      </c>
      <c r="AB643" s="38">
        <v>-198492</v>
      </c>
      <c r="AC643" s="38">
        <v>-224464.67</v>
      </c>
      <c r="AD643" s="38">
        <v>-127743</v>
      </c>
      <c r="AE643" s="38">
        <v>-719825.24</v>
      </c>
      <c r="AF643" s="38">
        <v>-150780</v>
      </c>
      <c r="AG643" s="38">
        <v>-547705.32999999996</v>
      </c>
      <c r="AH643" s="38">
        <v>-200739</v>
      </c>
      <c r="AI643" s="38">
        <v>-98329.71</v>
      </c>
      <c r="AJ643" s="38">
        <v>-239104.27</v>
      </c>
      <c r="AK643" s="38">
        <v>-136991.56</v>
      </c>
      <c r="AL643" s="38">
        <v>-235026.08</v>
      </c>
      <c r="AM643" s="38">
        <v>-231230.53</v>
      </c>
      <c r="AN643" s="38">
        <v>-241057.39</v>
      </c>
      <c r="AO643" s="38">
        <v>-101984.41</v>
      </c>
      <c r="AP643" s="38">
        <v>-134603.17000000001</v>
      </c>
      <c r="AQ643" s="38">
        <v>-221266.58</v>
      </c>
      <c r="AR643" s="38">
        <v>-182495.61</v>
      </c>
      <c r="AS643" s="38">
        <v>-275972.53999999998</v>
      </c>
      <c r="AT643" s="38">
        <v>-126873.82</v>
      </c>
      <c r="AU643" s="38">
        <v>-194570.28</v>
      </c>
      <c r="AV643" s="38">
        <v>-106081.94</v>
      </c>
      <c r="AW643" s="38">
        <v>-541942</v>
      </c>
      <c r="AX643" s="38">
        <v>-491947</v>
      </c>
      <c r="AY643" s="38">
        <v>-679999</v>
      </c>
      <c r="AZ643" s="38">
        <v>-663491</v>
      </c>
      <c r="BA643" s="38">
        <v>-34997</v>
      </c>
      <c r="BB643" s="39">
        <v>-55277</v>
      </c>
      <c r="BC643" s="39">
        <v>-220199</v>
      </c>
      <c r="BD643" s="39">
        <v>-88499</v>
      </c>
      <c r="BE643" s="26">
        <v>-428981.24</v>
      </c>
      <c r="BF643" s="26">
        <v>-57499</v>
      </c>
      <c r="BG643" s="39">
        <v>-69497</v>
      </c>
      <c r="BH643" s="39">
        <v>-185295</v>
      </c>
      <c r="BI643" s="39">
        <v>-164592</v>
      </c>
      <c r="BJ643" s="39">
        <v>-245192</v>
      </c>
      <c r="BK643" s="39">
        <v>-47999</v>
      </c>
      <c r="BL643" s="39">
        <v>-95197</v>
      </c>
      <c r="BM643" s="39">
        <v>-196502.23</v>
      </c>
      <c r="BN643" s="39">
        <v>-260237.56</v>
      </c>
      <c r="BO643" s="39">
        <v>-337542.36</v>
      </c>
      <c r="BP643" s="39">
        <v>-227899</v>
      </c>
      <c r="BQ643" s="39">
        <v>-396049</v>
      </c>
      <c r="BR643" s="39">
        <v>-845049</v>
      </c>
      <c r="BS643" s="39">
        <v>-262899.01</v>
      </c>
      <c r="BT643" s="39">
        <v>-8319.9599999999991</v>
      </c>
      <c r="BU643" s="39">
        <v>-149599.82999999999</v>
      </c>
      <c r="BV643" s="39">
        <v>-115176.75</v>
      </c>
      <c r="BW643" s="39">
        <v>-337849</v>
      </c>
      <c r="BX643" s="39">
        <v>-644901.97</v>
      </c>
      <c r="BY643" s="39">
        <v>-172291</v>
      </c>
      <c r="BZ643" s="39">
        <v>-567175.96</v>
      </c>
      <c r="CA643" s="39">
        <v>-764570.96</v>
      </c>
      <c r="CB643" s="39">
        <v>-213989.97</v>
      </c>
      <c r="CC643" s="39">
        <v>-229915.95</v>
      </c>
      <c r="CD643" s="39">
        <v>-183121.02</v>
      </c>
      <c r="CE643" s="39">
        <v>-336606.12</v>
      </c>
      <c r="CF643" s="39">
        <v>-64996</v>
      </c>
      <c r="CG643" s="39">
        <v>-284698</v>
      </c>
      <c r="CH643" s="39">
        <v>-182583.58</v>
      </c>
      <c r="CI643" s="39">
        <v>-174942</v>
      </c>
    </row>
    <row r="644" spans="1:87" ht="13">
      <c r="A644" s="8">
        <v>205</v>
      </c>
      <c r="B644" s="10">
        <v>642</v>
      </c>
      <c r="C644" s="8">
        <v>1206100101.1010001</v>
      </c>
      <c r="D644" s="7" t="s">
        <v>244</v>
      </c>
      <c r="E644" s="26">
        <v>238000</v>
      </c>
      <c r="F644" s="27">
        <v>187199</v>
      </c>
      <c r="G644" s="27">
        <v>238014</v>
      </c>
      <c r="H644" s="27">
        <v>43800</v>
      </c>
      <c r="I644" s="27">
        <v>203209</v>
      </c>
      <c r="J644" s="27">
        <v>160800</v>
      </c>
      <c r="K644" s="27">
        <v>223263</v>
      </c>
      <c r="L644" s="27">
        <v>212740</v>
      </c>
      <c r="M644" s="27">
        <v>102440</v>
      </c>
      <c r="N644" s="27">
        <v>163962</v>
      </c>
      <c r="O644" s="27">
        <v>89676</v>
      </c>
      <c r="P644" s="27">
        <v>198179</v>
      </c>
      <c r="Q644" s="27">
        <v>121799</v>
      </c>
      <c r="R644" s="27">
        <v>115750</v>
      </c>
      <c r="S644" s="27">
        <v>273480</v>
      </c>
      <c r="T644" s="27">
        <v>135236</v>
      </c>
      <c r="U644" s="27">
        <v>166608</v>
      </c>
      <c r="V644" s="27">
        <v>128949</v>
      </c>
      <c r="W644" s="27">
        <v>110653</v>
      </c>
      <c r="X644" s="27">
        <v>102300</v>
      </c>
      <c r="Y644" s="27">
        <v>44593</v>
      </c>
      <c r="Z644" s="27">
        <v>224890</v>
      </c>
      <c r="AA644" s="27">
        <v>51950</v>
      </c>
      <c r="AB644" s="27">
        <v>47643</v>
      </c>
      <c r="AC644" s="27">
        <v>33750</v>
      </c>
      <c r="AD644" s="27">
        <v>74593</v>
      </c>
      <c r="AE644" s="27">
        <v>113573</v>
      </c>
      <c r="AF644" s="27">
        <v>92336</v>
      </c>
      <c r="AG644" s="27">
        <v>206929</v>
      </c>
      <c r="AH644" s="27">
        <v>135766</v>
      </c>
      <c r="AI644" s="27">
        <v>89029</v>
      </c>
      <c r="AJ644" s="27">
        <v>89029</v>
      </c>
      <c r="AK644" s="27">
        <v>140236</v>
      </c>
      <c r="AL644" s="27">
        <v>186508</v>
      </c>
      <c r="AM644" s="27">
        <v>163179</v>
      </c>
      <c r="AN644" s="27">
        <v>244450</v>
      </c>
      <c r="AO644" s="27">
        <v>41386</v>
      </c>
      <c r="AP644" s="27">
        <v>41386</v>
      </c>
      <c r="AQ644" s="27">
        <v>109395</v>
      </c>
      <c r="AR644" s="27">
        <v>47643</v>
      </c>
      <c r="AS644" s="27">
        <v>42850</v>
      </c>
      <c r="AT644" s="27">
        <v>87079</v>
      </c>
      <c r="AU644" s="27">
        <v>41386</v>
      </c>
      <c r="AV644" s="15"/>
      <c r="AW644" s="27">
        <v>131500</v>
      </c>
      <c r="AX644" s="27">
        <v>170193</v>
      </c>
      <c r="AY644" s="27">
        <v>166750</v>
      </c>
      <c r="AZ644" s="27">
        <v>177500</v>
      </c>
      <c r="BA644" s="27">
        <v>63500</v>
      </c>
      <c r="BB644" s="37">
        <v>113180</v>
      </c>
      <c r="BC644" s="37">
        <v>150730</v>
      </c>
      <c r="BD644" s="37">
        <v>92560</v>
      </c>
      <c r="BE644" s="26">
        <v>261520</v>
      </c>
      <c r="BF644" s="26">
        <v>152260</v>
      </c>
      <c r="BG644" s="37">
        <v>104900</v>
      </c>
      <c r="BH644" s="37">
        <v>116290</v>
      </c>
      <c r="BI644" s="37">
        <v>149370</v>
      </c>
      <c r="BJ644" s="37">
        <v>169530</v>
      </c>
      <c r="BK644" s="37">
        <v>156490</v>
      </c>
      <c r="BL644" s="37">
        <v>112624</v>
      </c>
      <c r="BM644" s="37">
        <v>209649</v>
      </c>
      <c r="BN644" s="37">
        <v>255450</v>
      </c>
      <c r="BO644" s="37">
        <v>44300</v>
      </c>
      <c r="BP644" s="24"/>
      <c r="BQ644" s="37">
        <v>210110</v>
      </c>
      <c r="BR644" s="37">
        <v>163365</v>
      </c>
      <c r="BS644" s="37">
        <v>226659</v>
      </c>
      <c r="BT644" s="37">
        <v>250535</v>
      </c>
      <c r="BU644" s="37">
        <v>100276</v>
      </c>
      <c r="BV644" s="37">
        <v>170386</v>
      </c>
      <c r="BW644" s="37">
        <v>331179</v>
      </c>
      <c r="BX644" s="37">
        <v>39900</v>
      </c>
      <c r="BY644" s="37">
        <v>108838</v>
      </c>
      <c r="BZ644" s="37">
        <v>200280</v>
      </c>
      <c r="CA644" s="37">
        <v>319986</v>
      </c>
      <c r="CB644" s="37">
        <v>4590</v>
      </c>
      <c r="CC644" s="37">
        <v>136175</v>
      </c>
      <c r="CD644" s="37">
        <v>182699</v>
      </c>
      <c r="CE644" s="37">
        <v>82143</v>
      </c>
      <c r="CF644" s="37">
        <v>126290</v>
      </c>
      <c r="CG644" s="37">
        <v>132360</v>
      </c>
      <c r="CH644" s="37">
        <v>108813.24</v>
      </c>
      <c r="CI644" s="37">
        <v>74593</v>
      </c>
    </row>
    <row r="645" spans="1:87" ht="13">
      <c r="A645" s="8">
        <v>206</v>
      </c>
      <c r="B645" s="9">
        <v>643</v>
      </c>
      <c r="C645" s="8">
        <v>1206100102.1010001</v>
      </c>
      <c r="D645" s="7" t="s">
        <v>245</v>
      </c>
      <c r="E645" s="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38">
        <v>9800</v>
      </c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25"/>
      <c r="BC645" s="25"/>
      <c r="BD645" s="25"/>
      <c r="BE645" s="7"/>
      <c r="BF645" s="7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</row>
    <row r="646" spans="1:87">
      <c r="A646" s="8">
        <v>207</v>
      </c>
      <c r="B646" s="9">
        <v>644</v>
      </c>
      <c r="C646" s="8">
        <v>1206100103.1010001</v>
      </c>
      <c r="D646" s="7" t="s">
        <v>246</v>
      </c>
      <c r="E646" s="26">
        <v>-237989</v>
      </c>
      <c r="F646" s="26">
        <v>-187198</v>
      </c>
      <c r="G646" s="26">
        <v>-238010.08</v>
      </c>
      <c r="H646" s="26">
        <v>-43798</v>
      </c>
      <c r="I646" s="26">
        <v>-203208</v>
      </c>
      <c r="J646" s="26">
        <v>-160794</v>
      </c>
      <c r="K646" s="26">
        <v>-223262</v>
      </c>
      <c r="L646" s="26">
        <v>-212739</v>
      </c>
      <c r="M646" s="26">
        <v>-102439</v>
      </c>
      <c r="N646" s="26">
        <v>-148130</v>
      </c>
      <c r="O646" s="26">
        <v>-89673</v>
      </c>
      <c r="P646" s="26">
        <v>-198178</v>
      </c>
      <c r="Q646" s="26">
        <v>-121794</v>
      </c>
      <c r="R646" s="26">
        <v>-115747</v>
      </c>
      <c r="S646" s="26">
        <v>-257579</v>
      </c>
      <c r="T646" s="26">
        <v>-135230</v>
      </c>
      <c r="U646" s="26">
        <v>-120954.57</v>
      </c>
      <c r="V646" s="26">
        <v>-128948</v>
      </c>
      <c r="W646" s="26">
        <v>-110652</v>
      </c>
      <c r="X646" s="26">
        <v>-102295</v>
      </c>
      <c r="Y646" s="26">
        <v>-350068.56</v>
      </c>
      <c r="Z646" s="26">
        <v>-201291</v>
      </c>
      <c r="AA646" s="26">
        <v>-51948</v>
      </c>
      <c r="AB646" s="26">
        <v>-47641</v>
      </c>
      <c r="AC646" s="26">
        <v>-33748</v>
      </c>
      <c r="AD646" s="26">
        <v>-74590</v>
      </c>
      <c r="AE646" s="26">
        <v>-113568</v>
      </c>
      <c r="AF646" s="26">
        <v>-92332</v>
      </c>
      <c r="AG646" s="26">
        <v>-206922</v>
      </c>
      <c r="AH646" s="26">
        <v>-135760</v>
      </c>
      <c r="AI646" s="26">
        <v>-89025</v>
      </c>
      <c r="AJ646" s="26">
        <v>-89025</v>
      </c>
      <c r="AK646" s="26">
        <v>-130734</v>
      </c>
      <c r="AL646" s="26">
        <v>-158105.96</v>
      </c>
      <c r="AM646" s="26">
        <v>-133275</v>
      </c>
      <c r="AN646" s="26">
        <v>-230446</v>
      </c>
      <c r="AO646" s="26">
        <v>-41385</v>
      </c>
      <c r="AP646" s="26">
        <v>-41384</v>
      </c>
      <c r="AQ646" s="26">
        <v>-109392</v>
      </c>
      <c r="AR646" s="26">
        <v>-47641</v>
      </c>
      <c r="AS646" s="26">
        <v>-42848</v>
      </c>
      <c r="AT646" s="26">
        <v>-67232.639999999999</v>
      </c>
      <c r="AU646" s="26">
        <v>-41385</v>
      </c>
      <c r="AV646" s="26">
        <v>3</v>
      </c>
      <c r="AW646" s="26">
        <v>-131496</v>
      </c>
      <c r="AX646" s="26">
        <v>-170186</v>
      </c>
      <c r="AY646" s="26">
        <v>-166742</v>
      </c>
      <c r="AZ646" s="26">
        <v>-177493</v>
      </c>
      <c r="BA646" s="26">
        <v>-63497</v>
      </c>
      <c r="BB646" s="35">
        <v>-113174</v>
      </c>
      <c r="BC646" s="35">
        <v>-150724</v>
      </c>
      <c r="BD646" s="35">
        <v>-92556</v>
      </c>
      <c r="BE646" s="26">
        <v>-261512</v>
      </c>
      <c r="BF646" s="26">
        <v>-152254</v>
      </c>
      <c r="BG646" s="35">
        <v>-104897</v>
      </c>
      <c r="BH646" s="35">
        <v>-116285</v>
      </c>
      <c r="BI646" s="35">
        <v>-149364</v>
      </c>
      <c r="BJ646" s="35">
        <v>-169526</v>
      </c>
      <c r="BK646" s="35">
        <v>-156484</v>
      </c>
      <c r="BL646" s="35">
        <v>-112621</v>
      </c>
      <c r="BM646" s="35">
        <v>-209640.04</v>
      </c>
      <c r="BN646" s="35">
        <v>-230446</v>
      </c>
      <c r="BO646" s="35">
        <v>-44298</v>
      </c>
      <c r="BP646" s="6"/>
      <c r="BQ646" s="35">
        <v>-210109</v>
      </c>
      <c r="BR646" s="35">
        <v>-163364</v>
      </c>
      <c r="BS646" s="35">
        <v>-222933.65</v>
      </c>
      <c r="BT646" s="35">
        <v>-250534</v>
      </c>
      <c r="BU646" s="35">
        <v>-133700.28</v>
      </c>
      <c r="BV646" s="35">
        <v>-149385</v>
      </c>
      <c r="BW646" s="35">
        <v>-331178</v>
      </c>
      <c r="BX646" s="35">
        <v>-39898</v>
      </c>
      <c r="BY646" s="35">
        <v>-108832</v>
      </c>
      <c r="BZ646" s="35">
        <v>-187074</v>
      </c>
      <c r="CA646" s="35">
        <v>-319977</v>
      </c>
      <c r="CB646" s="6"/>
      <c r="CC646" s="35">
        <v>-126298</v>
      </c>
      <c r="CD646" s="35">
        <v>-160796.57</v>
      </c>
      <c r="CE646" s="35">
        <v>-40951.31</v>
      </c>
      <c r="CF646" s="6"/>
      <c r="CG646" s="35">
        <v>-132355</v>
      </c>
      <c r="CH646" s="35">
        <v>-138488.6</v>
      </c>
      <c r="CI646" s="35">
        <v>-74590</v>
      </c>
    </row>
    <row r="647" spans="1:87" ht="13">
      <c r="A647" s="8">
        <v>208</v>
      </c>
      <c r="B647" s="10">
        <v>645</v>
      </c>
      <c r="C647" s="8">
        <v>1206110101.1010001</v>
      </c>
      <c r="D647" s="7" t="s">
        <v>247</v>
      </c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6"/>
      <c r="BC647" s="6"/>
      <c r="BD647" s="6"/>
      <c r="BE647" s="7"/>
      <c r="BF647" s="7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</row>
    <row r="648" spans="1:87">
      <c r="A648" s="8">
        <v>209</v>
      </c>
      <c r="B648" s="9">
        <v>646</v>
      </c>
      <c r="C648" s="8">
        <v>1206110102.1010001</v>
      </c>
      <c r="D648" s="7" t="s">
        <v>248</v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6"/>
      <c r="BC648" s="6"/>
      <c r="BD648" s="6"/>
      <c r="BE648" s="7"/>
      <c r="BF648" s="7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</row>
    <row r="649" spans="1:87">
      <c r="A649" s="8">
        <v>210</v>
      </c>
      <c r="B649" s="9">
        <v>647</v>
      </c>
      <c r="C649" s="8">
        <v>1206110103.1010001</v>
      </c>
      <c r="D649" s="7" t="s">
        <v>249</v>
      </c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6"/>
      <c r="BC649" s="6"/>
      <c r="BD649" s="6"/>
      <c r="BE649" s="7"/>
      <c r="BF649" s="7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</row>
    <row r="650" spans="1:87" ht="13">
      <c r="A650" s="8">
        <v>211</v>
      </c>
      <c r="B650" s="10">
        <v>648</v>
      </c>
      <c r="C650" s="8">
        <v>1206120101.1010001</v>
      </c>
      <c r="D650" s="7" t="s">
        <v>250</v>
      </c>
      <c r="E650" s="26">
        <v>9500</v>
      </c>
      <c r="F650" s="26">
        <v>12800</v>
      </c>
      <c r="G650" s="26">
        <v>6900</v>
      </c>
      <c r="H650" s="7"/>
      <c r="I650" s="26">
        <v>6900</v>
      </c>
      <c r="J650" s="26">
        <v>14980</v>
      </c>
      <c r="K650" s="26">
        <v>6900</v>
      </c>
      <c r="L650" s="26">
        <v>35460</v>
      </c>
      <c r="M650" s="26">
        <v>68000</v>
      </c>
      <c r="N650" s="26">
        <v>6900</v>
      </c>
      <c r="O650" s="26">
        <v>36043</v>
      </c>
      <c r="P650" s="26">
        <v>68700</v>
      </c>
      <c r="Q650" s="26">
        <v>6900</v>
      </c>
      <c r="R650" s="26">
        <v>13590</v>
      </c>
      <c r="S650" s="26">
        <v>29500</v>
      </c>
      <c r="T650" s="26">
        <v>20090</v>
      </c>
      <c r="U650" s="26">
        <v>6900</v>
      </c>
      <c r="V650" s="26">
        <v>11990</v>
      </c>
      <c r="W650" s="26">
        <v>6500</v>
      </c>
      <c r="X650" s="7"/>
      <c r="Y650" s="26">
        <v>6900</v>
      </c>
      <c r="Z650" s="26">
        <v>13719</v>
      </c>
      <c r="AA650" s="26">
        <v>6900</v>
      </c>
      <c r="AB650" s="26">
        <v>6900</v>
      </c>
      <c r="AC650" s="26">
        <v>6900</v>
      </c>
      <c r="AD650" s="7"/>
      <c r="AE650" s="7"/>
      <c r="AF650" s="7"/>
      <c r="AG650" s="26">
        <v>32940</v>
      </c>
      <c r="AH650" s="7"/>
      <c r="AI650" s="7"/>
      <c r="AJ650" s="7"/>
      <c r="AK650" s="26">
        <v>10500</v>
      </c>
      <c r="AL650" s="7"/>
      <c r="AM650" s="26">
        <v>18307</v>
      </c>
      <c r="AN650" s="26">
        <v>13600</v>
      </c>
      <c r="AO650" s="7"/>
      <c r="AP650" s="7"/>
      <c r="AQ650" s="7"/>
      <c r="AR650" s="7"/>
      <c r="AS650" s="26">
        <v>13600</v>
      </c>
      <c r="AT650" s="7"/>
      <c r="AU650" s="7"/>
      <c r="AV650" s="7"/>
      <c r="AW650" s="26">
        <v>45000</v>
      </c>
      <c r="AX650" s="7"/>
      <c r="AY650" s="7"/>
      <c r="AZ650" s="26">
        <v>45800</v>
      </c>
      <c r="BA650" s="26">
        <v>7000</v>
      </c>
      <c r="BB650" s="6"/>
      <c r="BC650" s="35">
        <v>12400</v>
      </c>
      <c r="BD650" s="6"/>
      <c r="BE650" s="7"/>
      <c r="BF650" s="7"/>
      <c r="BG650" s="6"/>
      <c r="BH650" s="35">
        <v>28900</v>
      </c>
      <c r="BI650" s="6"/>
      <c r="BJ650" s="6"/>
      <c r="BK650" s="6"/>
      <c r="BL650" s="35">
        <v>6000</v>
      </c>
      <c r="BM650" s="35">
        <v>23855</v>
      </c>
      <c r="BN650" s="35">
        <v>13600</v>
      </c>
      <c r="BO650" s="35">
        <v>10500</v>
      </c>
      <c r="BP650" s="6"/>
      <c r="BQ650" s="6"/>
      <c r="BR650" s="35">
        <v>69300</v>
      </c>
      <c r="BS650" s="35">
        <v>38900</v>
      </c>
      <c r="BT650" s="35">
        <v>24000</v>
      </c>
      <c r="BU650" s="6"/>
      <c r="BV650" s="35">
        <v>13000</v>
      </c>
      <c r="BW650" s="35">
        <v>52840</v>
      </c>
      <c r="BX650" s="6"/>
      <c r="BY650" s="6"/>
      <c r="BZ650" s="6"/>
      <c r="CA650" s="6"/>
      <c r="CB650" s="35">
        <v>14000</v>
      </c>
      <c r="CC650" s="6"/>
      <c r="CD650" s="6"/>
      <c r="CE650" s="35">
        <v>12900</v>
      </c>
      <c r="CF650" s="35">
        <v>23486</v>
      </c>
      <c r="CG650" s="6"/>
      <c r="CH650" s="6"/>
      <c r="CI650" s="35">
        <v>6900</v>
      </c>
    </row>
    <row r="651" spans="1:87">
      <c r="A651" s="8">
        <v>212</v>
      </c>
      <c r="B651" s="9">
        <v>649</v>
      </c>
      <c r="C651" s="8">
        <v>1206120102.1010001</v>
      </c>
      <c r="D651" s="7" t="s">
        <v>251</v>
      </c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6"/>
      <c r="BC651" s="6"/>
      <c r="BD651" s="6"/>
      <c r="BE651" s="7"/>
      <c r="BF651" s="7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</row>
    <row r="652" spans="1:87">
      <c r="A652" s="8">
        <v>213</v>
      </c>
      <c r="B652" s="9">
        <v>650</v>
      </c>
      <c r="C652" s="8">
        <v>1206120103.1010001</v>
      </c>
      <c r="D652" s="7" t="s">
        <v>252</v>
      </c>
      <c r="E652" s="26">
        <v>-9499</v>
      </c>
      <c r="F652" s="26">
        <v>-12798</v>
      </c>
      <c r="G652" s="26">
        <v>-6899</v>
      </c>
      <c r="H652" s="7"/>
      <c r="I652" s="26">
        <v>-6899</v>
      </c>
      <c r="J652" s="26">
        <v>-14978</v>
      </c>
      <c r="K652" s="26">
        <v>-6899</v>
      </c>
      <c r="L652" s="26">
        <v>-35459</v>
      </c>
      <c r="M652" s="26">
        <v>-67995</v>
      </c>
      <c r="N652" s="26">
        <v>-6899</v>
      </c>
      <c r="O652" s="26">
        <v>-36042</v>
      </c>
      <c r="P652" s="26">
        <v>-56761.01</v>
      </c>
      <c r="Q652" s="26">
        <v>-6899</v>
      </c>
      <c r="R652" s="26">
        <v>-13588</v>
      </c>
      <c r="S652" s="26">
        <v>-29498</v>
      </c>
      <c r="T652" s="26">
        <v>-20087</v>
      </c>
      <c r="U652" s="26">
        <v>-6899</v>
      </c>
      <c r="V652" s="26">
        <v>-11988</v>
      </c>
      <c r="W652" s="26">
        <v>-6499</v>
      </c>
      <c r="X652" s="7"/>
      <c r="Y652" s="26">
        <v>-6899</v>
      </c>
      <c r="Z652" s="26">
        <v>-12889</v>
      </c>
      <c r="AA652" s="26">
        <v>-6899</v>
      </c>
      <c r="AB652" s="26">
        <v>-6899</v>
      </c>
      <c r="AC652" s="26">
        <v>-6899</v>
      </c>
      <c r="AD652" s="7"/>
      <c r="AE652" s="7"/>
      <c r="AF652" s="7"/>
      <c r="AG652" s="26">
        <v>-32935</v>
      </c>
      <c r="AH652" s="7"/>
      <c r="AI652" s="7"/>
      <c r="AJ652" s="7"/>
      <c r="AK652" s="26">
        <v>-10499</v>
      </c>
      <c r="AL652" s="7"/>
      <c r="AM652" s="26">
        <v>-18306</v>
      </c>
      <c r="AN652" s="26">
        <v>-13599</v>
      </c>
      <c r="AO652" s="7"/>
      <c r="AP652" s="7"/>
      <c r="AQ652" s="7"/>
      <c r="AR652" s="7"/>
      <c r="AS652" s="26">
        <v>-13599</v>
      </c>
      <c r="AT652" s="7"/>
      <c r="AU652" s="7"/>
      <c r="AV652" s="7"/>
      <c r="AW652" s="26">
        <v>-44994</v>
      </c>
      <c r="AX652" s="7"/>
      <c r="AY652" s="7"/>
      <c r="AZ652" s="26">
        <v>-45794</v>
      </c>
      <c r="BA652" s="26">
        <v>-6999</v>
      </c>
      <c r="BB652" s="6"/>
      <c r="BC652" s="35">
        <v>-12399</v>
      </c>
      <c r="BD652" s="6"/>
      <c r="BE652" s="7"/>
      <c r="BF652" s="7"/>
      <c r="BG652" s="6"/>
      <c r="BH652" s="35">
        <v>-28899</v>
      </c>
      <c r="BI652" s="6"/>
      <c r="BJ652" s="6"/>
      <c r="BK652" s="6"/>
      <c r="BL652" s="35">
        <v>-5999</v>
      </c>
      <c r="BM652" s="35">
        <v>-23851</v>
      </c>
      <c r="BN652" s="35">
        <v>-13599</v>
      </c>
      <c r="BO652" s="35">
        <v>-1955.58</v>
      </c>
      <c r="BP652" s="6"/>
      <c r="BQ652" s="6"/>
      <c r="BR652" s="35">
        <v>-69294</v>
      </c>
      <c r="BS652" s="35">
        <v>-33972.800000000003</v>
      </c>
      <c r="BT652" s="35">
        <v>-18765.14</v>
      </c>
      <c r="BU652" s="6"/>
      <c r="BV652" s="35">
        <v>-12999</v>
      </c>
      <c r="BW652" s="35">
        <v>-52836</v>
      </c>
      <c r="BX652" s="6"/>
      <c r="BY652" s="6"/>
      <c r="BZ652" s="6"/>
      <c r="CA652" s="6"/>
      <c r="CB652" s="35">
        <v>-13997</v>
      </c>
      <c r="CC652" s="6"/>
      <c r="CD652" s="6"/>
      <c r="CE652" s="35">
        <v>-12899</v>
      </c>
      <c r="CF652" s="35">
        <v>-23483</v>
      </c>
      <c r="CG652" s="6"/>
      <c r="CH652" s="6"/>
      <c r="CI652" s="35">
        <v>-6899</v>
      </c>
    </row>
    <row r="653" spans="1:87" ht="13">
      <c r="A653" s="8">
        <v>214</v>
      </c>
      <c r="B653" s="10">
        <v>651</v>
      </c>
      <c r="C653" s="8">
        <v>1206130101.1010001</v>
      </c>
      <c r="D653" s="7" t="s">
        <v>253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6"/>
      <c r="BC653" s="6"/>
      <c r="BD653" s="6"/>
      <c r="BE653" s="7"/>
      <c r="BF653" s="7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</row>
    <row r="654" spans="1:87">
      <c r="A654" s="8">
        <v>215</v>
      </c>
      <c r="B654" s="9">
        <v>652</v>
      </c>
      <c r="C654" s="8">
        <v>1206130102.1010001</v>
      </c>
      <c r="D654" s="7" t="s">
        <v>254</v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6"/>
      <c r="BC654" s="6"/>
      <c r="BD654" s="6"/>
      <c r="BE654" s="7"/>
      <c r="BF654" s="7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</row>
    <row r="655" spans="1:87">
      <c r="A655" s="8">
        <v>216</v>
      </c>
      <c r="B655" s="9">
        <v>653</v>
      </c>
      <c r="C655" s="8">
        <v>1206130103.1010001</v>
      </c>
      <c r="D655" s="7" t="s">
        <v>255</v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6"/>
      <c r="BC655" s="6"/>
      <c r="BD655" s="6"/>
      <c r="BE655" s="7"/>
      <c r="BF655" s="7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</row>
    <row r="656" spans="1:87" ht="13">
      <c r="A656" s="8">
        <v>217</v>
      </c>
      <c r="B656" s="10">
        <v>654</v>
      </c>
      <c r="C656" s="8">
        <v>1206140101.1010001</v>
      </c>
      <c r="D656" s="7" t="s">
        <v>256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6"/>
      <c r="BC656" s="6"/>
      <c r="BD656" s="6"/>
      <c r="BE656" s="7"/>
      <c r="BF656" s="7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</row>
    <row r="657" spans="1:87">
      <c r="A657" s="8">
        <v>218</v>
      </c>
      <c r="B657" s="9">
        <v>655</v>
      </c>
      <c r="C657" s="8">
        <v>1206140102.1010001</v>
      </c>
      <c r="D657" s="7" t="s">
        <v>257</v>
      </c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6"/>
      <c r="BC657" s="6"/>
      <c r="BD657" s="6"/>
      <c r="BE657" s="7"/>
      <c r="BF657" s="7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</row>
    <row r="658" spans="1:87">
      <c r="A658" s="8">
        <v>219</v>
      </c>
      <c r="B658" s="9">
        <v>656</v>
      </c>
      <c r="C658" s="8">
        <v>1206140103.1010001</v>
      </c>
      <c r="D658" s="7" t="s">
        <v>258</v>
      </c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6"/>
      <c r="BC658" s="6"/>
      <c r="BD658" s="6"/>
      <c r="BE658" s="7"/>
      <c r="BF658" s="7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</row>
    <row r="659" spans="1:87" ht="13">
      <c r="A659" s="8">
        <v>220</v>
      </c>
      <c r="B659" s="10">
        <v>657</v>
      </c>
      <c r="C659" s="8">
        <v>1206150101.1010001</v>
      </c>
      <c r="D659" s="7" t="s">
        <v>259</v>
      </c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6"/>
      <c r="BC659" s="6"/>
      <c r="BD659" s="6"/>
      <c r="BE659" s="7"/>
      <c r="BF659" s="7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</row>
    <row r="660" spans="1:87">
      <c r="A660" s="8">
        <v>221</v>
      </c>
      <c r="B660" s="9">
        <v>658</v>
      </c>
      <c r="C660" s="8">
        <v>1206150102.1010001</v>
      </c>
      <c r="D660" s="7" t="s">
        <v>260</v>
      </c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6"/>
      <c r="BC660" s="6"/>
      <c r="BD660" s="6"/>
      <c r="BE660" s="7"/>
      <c r="BF660" s="7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</row>
    <row r="661" spans="1:87">
      <c r="A661" s="8">
        <v>222</v>
      </c>
      <c r="B661" s="9">
        <v>659</v>
      </c>
      <c r="C661" s="8">
        <v>1206150103.1010001</v>
      </c>
      <c r="D661" s="7" t="s">
        <v>261</v>
      </c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6"/>
      <c r="BC661" s="6"/>
      <c r="BD661" s="6"/>
      <c r="BE661" s="7"/>
      <c r="BF661" s="7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</row>
    <row r="662" spans="1:87" ht="13">
      <c r="A662" s="8">
        <v>223</v>
      </c>
      <c r="B662" s="10">
        <v>660</v>
      </c>
      <c r="C662" s="8">
        <v>1206160101.1010001</v>
      </c>
      <c r="D662" s="7" t="s">
        <v>262</v>
      </c>
      <c r="E662" s="26">
        <v>54800</v>
      </c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6"/>
      <c r="BC662" s="6"/>
      <c r="BD662" s="6"/>
      <c r="BE662" s="7"/>
      <c r="BF662" s="7"/>
      <c r="BG662" s="6"/>
      <c r="BH662" s="6"/>
      <c r="BI662" s="6"/>
      <c r="BJ662" s="6"/>
      <c r="BK662" s="6"/>
      <c r="BL662" s="6"/>
      <c r="BM662" s="6"/>
      <c r="BN662" s="6"/>
      <c r="BO662" s="35">
        <v>46400</v>
      </c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</row>
    <row r="663" spans="1:87">
      <c r="A663" s="8">
        <v>224</v>
      </c>
      <c r="B663" s="9">
        <v>661</v>
      </c>
      <c r="C663" s="8">
        <v>1206160102.1010001</v>
      </c>
      <c r="D663" s="7" t="s">
        <v>263</v>
      </c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6"/>
      <c r="BC663" s="6"/>
      <c r="BD663" s="6"/>
      <c r="BE663" s="7"/>
      <c r="BF663" s="7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</row>
    <row r="664" spans="1:87">
      <c r="A664" s="8">
        <v>225</v>
      </c>
      <c r="B664" s="9">
        <v>662</v>
      </c>
      <c r="C664" s="8">
        <v>1206160103.1010001</v>
      </c>
      <c r="D664" s="7" t="s">
        <v>264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6"/>
      <c r="BC664" s="6"/>
      <c r="BD664" s="6"/>
      <c r="BE664" s="7"/>
      <c r="BF664" s="7"/>
      <c r="BG664" s="6"/>
      <c r="BH664" s="6"/>
      <c r="BI664" s="6"/>
      <c r="BJ664" s="6"/>
      <c r="BK664" s="6"/>
      <c r="BL664" s="6"/>
      <c r="BM664" s="6"/>
      <c r="BN664" s="6"/>
      <c r="BO664" s="35">
        <v>-46399</v>
      </c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</row>
    <row r="665" spans="1:87" ht="13">
      <c r="A665" s="8">
        <v>226</v>
      </c>
      <c r="B665" s="10">
        <v>663</v>
      </c>
      <c r="C665" s="8">
        <v>1206170101.1010001</v>
      </c>
      <c r="D665" s="7" t="s">
        <v>265</v>
      </c>
      <c r="E665" s="26">
        <v>52680</v>
      </c>
      <c r="F665" s="26">
        <v>155511</v>
      </c>
      <c r="G665" s="26">
        <v>69100</v>
      </c>
      <c r="H665" s="26">
        <v>234900</v>
      </c>
      <c r="I665" s="26">
        <v>347850</v>
      </c>
      <c r="J665" s="26">
        <v>37400</v>
      </c>
      <c r="K665" s="26">
        <v>105990</v>
      </c>
      <c r="L665" s="26">
        <v>157500</v>
      </c>
      <c r="M665" s="26">
        <v>30900</v>
      </c>
      <c r="N665" s="26">
        <v>72900</v>
      </c>
      <c r="O665" s="26">
        <v>67080</v>
      </c>
      <c r="P665" s="26">
        <v>97080</v>
      </c>
      <c r="Q665" s="26">
        <v>65024</v>
      </c>
      <c r="R665" s="26">
        <v>148700</v>
      </c>
      <c r="S665" s="26">
        <v>243760</v>
      </c>
      <c r="T665" s="26">
        <v>118000</v>
      </c>
      <c r="U665" s="26">
        <v>28600</v>
      </c>
      <c r="V665" s="26">
        <v>126420</v>
      </c>
      <c r="W665" s="26">
        <v>20750</v>
      </c>
      <c r="X665" s="26">
        <v>95900</v>
      </c>
      <c r="Y665" s="26">
        <v>131400</v>
      </c>
      <c r="Z665" s="26">
        <v>394390</v>
      </c>
      <c r="AA665" s="26">
        <v>225900</v>
      </c>
      <c r="AB665" s="26">
        <v>119600</v>
      </c>
      <c r="AC665" s="26">
        <v>46480</v>
      </c>
      <c r="AD665" s="26">
        <v>199410</v>
      </c>
      <c r="AE665" s="26">
        <v>138890</v>
      </c>
      <c r="AF665" s="26">
        <v>81000</v>
      </c>
      <c r="AG665" s="26">
        <v>299550</v>
      </c>
      <c r="AH665" s="26">
        <v>153700</v>
      </c>
      <c r="AI665" s="26">
        <v>63300</v>
      </c>
      <c r="AJ665" s="26">
        <v>232088</v>
      </c>
      <c r="AK665" s="26">
        <v>54000</v>
      </c>
      <c r="AL665" s="26">
        <v>201500</v>
      </c>
      <c r="AM665" s="26">
        <v>251215</v>
      </c>
      <c r="AN665" s="26">
        <v>196740</v>
      </c>
      <c r="AO665" s="26">
        <v>184125</v>
      </c>
      <c r="AP665" s="26">
        <v>93000</v>
      </c>
      <c r="AQ665" s="26">
        <v>148088</v>
      </c>
      <c r="AR665" s="26">
        <v>112000</v>
      </c>
      <c r="AS665" s="26">
        <v>93400</v>
      </c>
      <c r="AT665" s="26">
        <v>123800</v>
      </c>
      <c r="AU665" s="26">
        <v>136900</v>
      </c>
      <c r="AV665" s="26">
        <v>12500</v>
      </c>
      <c r="AW665" s="26">
        <v>107600</v>
      </c>
      <c r="AX665" s="26">
        <v>342300</v>
      </c>
      <c r="AY665" s="26">
        <v>74300</v>
      </c>
      <c r="AZ665" s="26">
        <v>631875</v>
      </c>
      <c r="BA665" s="26">
        <v>66010</v>
      </c>
      <c r="BB665" s="35">
        <v>146760</v>
      </c>
      <c r="BC665" s="35">
        <v>78790</v>
      </c>
      <c r="BD665" s="35">
        <v>136440</v>
      </c>
      <c r="BE665" s="26">
        <v>90500</v>
      </c>
      <c r="BF665" s="26">
        <v>69388</v>
      </c>
      <c r="BG665" s="35">
        <v>170449</v>
      </c>
      <c r="BH665" s="35">
        <v>57000</v>
      </c>
      <c r="BI665" s="35">
        <v>79166</v>
      </c>
      <c r="BJ665" s="35">
        <v>323221</v>
      </c>
      <c r="BK665" s="35">
        <v>251910</v>
      </c>
      <c r="BL665" s="35">
        <v>261545</v>
      </c>
      <c r="BM665" s="35">
        <v>161993</v>
      </c>
      <c r="BN665" s="35">
        <v>140540</v>
      </c>
      <c r="BO665" s="35">
        <v>319679</v>
      </c>
      <c r="BP665" s="35">
        <v>65650</v>
      </c>
      <c r="BQ665" s="35">
        <v>365465</v>
      </c>
      <c r="BR665" s="35">
        <v>114102</v>
      </c>
      <c r="BS665" s="35">
        <v>95300</v>
      </c>
      <c r="BT665" s="35">
        <v>28400</v>
      </c>
      <c r="BU665" s="35">
        <v>78390</v>
      </c>
      <c r="BV665" s="35">
        <v>72876.850000000006</v>
      </c>
      <c r="BW665" s="35">
        <v>93400</v>
      </c>
      <c r="BX665" s="35">
        <v>193910</v>
      </c>
      <c r="BY665" s="35">
        <v>165490</v>
      </c>
      <c r="BZ665" s="35">
        <v>247600</v>
      </c>
      <c r="CA665" s="35">
        <v>304055</v>
      </c>
      <c r="CB665" s="35">
        <v>225199</v>
      </c>
      <c r="CC665" s="35">
        <v>488460</v>
      </c>
      <c r="CD665" s="35">
        <v>164600</v>
      </c>
      <c r="CE665" s="35">
        <v>535415</v>
      </c>
      <c r="CF665" s="35">
        <v>181700</v>
      </c>
      <c r="CG665" s="35">
        <v>187486</v>
      </c>
      <c r="CH665" s="35">
        <v>86800</v>
      </c>
      <c r="CI665" s="35">
        <v>246000</v>
      </c>
    </row>
    <row r="666" spans="1:87" ht="13">
      <c r="A666" s="8">
        <v>227</v>
      </c>
      <c r="B666" s="9">
        <v>664</v>
      </c>
      <c r="C666" s="8">
        <v>1206170101.102</v>
      </c>
      <c r="D666" s="7" t="s">
        <v>266</v>
      </c>
      <c r="E666" s="26">
        <v>595000</v>
      </c>
      <c r="F666" s="28">
        <v>36000</v>
      </c>
      <c r="G666" s="28">
        <v>480816</v>
      </c>
      <c r="H666" s="28">
        <v>905500</v>
      </c>
      <c r="I666" s="28">
        <v>71500</v>
      </c>
      <c r="J666" s="28">
        <v>720000</v>
      </c>
      <c r="K666" s="28">
        <v>101700</v>
      </c>
      <c r="L666" s="28">
        <v>654750</v>
      </c>
      <c r="M666" s="28">
        <v>726000</v>
      </c>
      <c r="N666" s="28">
        <v>690000</v>
      </c>
      <c r="O666" s="28">
        <v>35400</v>
      </c>
      <c r="P666" s="28">
        <v>610900</v>
      </c>
      <c r="Q666" s="28">
        <v>1483500</v>
      </c>
      <c r="R666" s="28">
        <v>77000</v>
      </c>
      <c r="S666" s="28">
        <v>299500</v>
      </c>
      <c r="T666" s="28">
        <v>107400</v>
      </c>
      <c r="U666" s="28">
        <v>814000</v>
      </c>
      <c r="V666" s="28">
        <v>161000</v>
      </c>
      <c r="W666" s="28">
        <v>140000</v>
      </c>
      <c r="X666" s="28">
        <v>75000</v>
      </c>
      <c r="Y666" s="28">
        <v>699000</v>
      </c>
      <c r="Z666" s="28">
        <v>672500</v>
      </c>
      <c r="AA666" s="28">
        <v>154500</v>
      </c>
      <c r="AB666" s="28">
        <v>112500</v>
      </c>
      <c r="AC666" s="28">
        <v>187500</v>
      </c>
      <c r="AD666" s="28">
        <v>37500</v>
      </c>
      <c r="AE666" s="28">
        <v>540000</v>
      </c>
      <c r="AF666" s="28">
        <v>577500</v>
      </c>
      <c r="AG666" s="28">
        <v>577500</v>
      </c>
      <c r="AH666" s="28">
        <v>112500</v>
      </c>
      <c r="AI666" s="11"/>
      <c r="AJ666" s="11"/>
      <c r="AK666" s="11"/>
      <c r="AL666" s="11"/>
      <c r="AM666" s="28">
        <v>36000</v>
      </c>
      <c r="AN666" s="11"/>
      <c r="AO666" s="11"/>
      <c r="AP666" s="11"/>
      <c r="AQ666" s="11"/>
      <c r="AR666" s="28">
        <v>571000</v>
      </c>
      <c r="AS666" s="28">
        <v>540000</v>
      </c>
      <c r="AT666" s="11"/>
      <c r="AU666" s="11"/>
      <c r="AV666" s="11"/>
      <c r="AW666" s="28">
        <v>36000</v>
      </c>
      <c r="AX666" s="28">
        <v>72000</v>
      </c>
      <c r="AY666" s="28">
        <v>72000</v>
      </c>
      <c r="AZ666" s="28">
        <v>139400</v>
      </c>
      <c r="BA666" s="28">
        <v>36000</v>
      </c>
      <c r="BB666" s="36">
        <v>51000</v>
      </c>
      <c r="BC666" s="36">
        <v>34500</v>
      </c>
      <c r="BD666" s="36">
        <v>36000</v>
      </c>
      <c r="BE666" s="26">
        <v>70500</v>
      </c>
      <c r="BF666" s="26">
        <v>34500</v>
      </c>
      <c r="BG666" s="36">
        <v>36000</v>
      </c>
      <c r="BH666" s="36">
        <v>51000</v>
      </c>
      <c r="BI666" s="36">
        <v>36000</v>
      </c>
      <c r="BJ666" s="36">
        <v>143000</v>
      </c>
      <c r="BK666" s="23"/>
      <c r="BL666" s="36">
        <v>36000</v>
      </c>
      <c r="BM666" s="36">
        <v>517800</v>
      </c>
      <c r="BN666" s="23"/>
      <c r="BO666" s="36">
        <v>132228</v>
      </c>
      <c r="BP666" s="23"/>
      <c r="BQ666" s="36">
        <v>73300</v>
      </c>
      <c r="BR666" s="36">
        <v>111516.67</v>
      </c>
      <c r="BS666" s="36">
        <v>75600</v>
      </c>
      <c r="BT666" s="36">
        <v>73716.67</v>
      </c>
      <c r="BU666" s="36">
        <v>79878.460000000006</v>
      </c>
      <c r="BV666" s="36">
        <v>35916.67</v>
      </c>
      <c r="BW666" s="36">
        <v>73716.66</v>
      </c>
      <c r="BX666" s="23"/>
      <c r="BY666" s="23"/>
      <c r="BZ666" s="36">
        <v>38000</v>
      </c>
      <c r="CA666" s="23"/>
      <c r="CB666" s="36">
        <v>86000</v>
      </c>
      <c r="CC666" s="36">
        <v>51000</v>
      </c>
      <c r="CD666" s="36">
        <v>585000</v>
      </c>
      <c r="CE666" s="23"/>
      <c r="CF666" s="36">
        <v>575400</v>
      </c>
      <c r="CG666" s="36">
        <v>36000</v>
      </c>
      <c r="CH666" s="36">
        <v>73716.66</v>
      </c>
      <c r="CI666" s="36">
        <v>677000</v>
      </c>
    </row>
    <row r="667" spans="1:87">
      <c r="A667" s="8">
        <v>228</v>
      </c>
      <c r="B667" s="9">
        <v>665</v>
      </c>
      <c r="C667" s="8">
        <v>1206170101.1029999</v>
      </c>
      <c r="D667" s="7" t="s">
        <v>267</v>
      </c>
      <c r="E667" s="26">
        <v>56500</v>
      </c>
      <c r="F667" s="26">
        <v>60200</v>
      </c>
      <c r="G667" s="26">
        <v>26000</v>
      </c>
      <c r="H667" s="26">
        <v>40400</v>
      </c>
      <c r="I667" s="26">
        <v>51400</v>
      </c>
      <c r="J667" s="26">
        <v>48750</v>
      </c>
      <c r="K667" s="26">
        <v>169300</v>
      </c>
      <c r="L667" s="26">
        <v>9400</v>
      </c>
      <c r="M667" s="26">
        <v>69500</v>
      </c>
      <c r="N667" s="26">
        <v>76800</v>
      </c>
      <c r="O667" s="26">
        <v>9400</v>
      </c>
      <c r="P667" s="26">
        <v>26900</v>
      </c>
      <c r="Q667" s="7"/>
      <c r="R667" s="26">
        <v>17050</v>
      </c>
      <c r="S667" s="26">
        <v>15000</v>
      </c>
      <c r="T667" s="26">
        <v>7900</v>
      </c>
      <c r="U667" s="26">
        <v>375200</v>
      </c>
      <c r="V667" s="26">
        <v>52950</v>
      </c>
      <c r="W667" s="26">
        <v>10000</v>
      </c>
      <c r="X667" s="26">
        <v>16000</v>
      </c>
      <c r="Y667" s="26">
        <v>16390</v>
      </c>
      <c r="Z667" s="7"/>
      <c r="AA667" s="26">
        <v>16000</v>
      </c>
      <c r="AB667" s="7"/>
      <c r="AC667" s="26">
        <v>9400</v>
      </c>
      <c r="AD667" s="26">
        <v>25400</v>
      </c>
      <c r="AE667" s="26">
        <v>6800</v>
      </c>
      <c r="AF667" s="26">
        <v>9400</v>
      </c>
      <c r="AG667" s="26">
        <v>16000</v>
      </c>
      <c r="AH667" s="26">
        <v>35600</v>
      </c>
      <c r="AI667" s="7"/>
      <c r="AJ667" s="7"/>
      <c r="AK667" s="26">
        <v>31400</v>
      </c>
      <c r="AL667" s="7"/>
      <c r="AM667" s="26">
        <v>84700</v>
      </c>
      <c r="AN667" s="7"/>
      <c r="AO667" s="26">
        <v>28400</v>
      </c>
      <c r="AP667" s="26">
        <v>20700</v>
      </c>
      <c r="AQ667" s="26">
        <v>20300</v>
      </c>
      <c r="AR667" s="7"/>
      <c r="AS667" s="26">
        <v>7800</v>
      </c>
      <c r="AT667" s="7"/>
      <c r="AU667" s="7"/>
      <c r="AV667" s="7"/>
      <c r="AW667" s="26">
        <v>211050</v>
      </c>
      <c r="AX667" s="26">
        <v>37000</v>
      </c>
      <c r="AY667" s="26">
        <v>15000</v>
      </c>
      <c r="AZ667" s="26">
        <v>195690</v>
      </c>
      <c r="BA667" s="26">
        <v>27600</v>
      </c>
      <c r="BB667" s="35">
        <v>89760</v>
      </c>
      <c r="BC667" s="35">
        <v>135200</v>
      </c>
      <c r="BD667" s="35">
        <v>43661</v>
      </c>
      <c r="BE667" s="26">
        <v>81300</v>
      </c>
      <c r="BF667" s="26">
        <v>12100</v>
      </c>
      <c r="BG667" s="35">
        <v>23700</v>
      </c>
      <c r="BH667" s="35">
        <v>6500</v>
      </c>
      <c r="BI667" s="35">
        <v>64800</v>
      </c>
      <c r="BJ667" s="35">
        <v>108460</v>
      </c>
      <c r="BK667" s="35">
        <v>170700</v>
      </c>
      <c r="BL667" s="35">
        <v>8740</v>
      </c>
      <c r="BM667" s="6"/>
      <c r="BN667" s="6"/>
      <c r="BO667" s="35">
        <v>71770</v>
      </c>
      <c r="BP667" s="6"/>
      <c r="BQ667" s="35">
        <v>9416</v>
      </c>
      <c r="BR667" s="35">
        <v>22510</v>
      </c>
      <c r="BS667" s="6"/>
      <c r="BT667" s="6"/>
      <c r="BU667" s="6"/>
      <c r="BV667" s="6"/>
      <c r="BW667" s="6"/>
      <c r="BX667" s="35">
        <v>21690</v>
      </c>
      <c r="BY667" s="6"/>
      <c r="BZ667" s="35">
        <v>25700</v>
      </c>
      <c r="CA667" s="35">
        <v>60000</v>
      </c>
      <c r="CB667" s="6"/>
      <c r="CC667" s="35">
        <v>33800</v>
      </c>
      <c r="CD667" s="35">
        <v>5290</v>
      </c>
      <c r="CE667" s="35">
        <v>9595</v>
      </c>
      <c r="CF667" s="6"/>
      <c r="CG667" s="35">
        <v>97400</v>
      </c>
      <c r="CH667" s="6"/>
      <c r="CI667" s="35">
        <v>25400</v>
      </c>
    </row>
    <row r="668" spans="1:87" s="2" customFormat="1" ht="13">
      <c r="A668" s="8">
        <v>229</v>
      </c>
      <c r="B668" s="10">
        <v>666</v>
      </c>
      <c r="C668" s="8">
        <v>1206170101.1040001</v>
      </c>
      <c r="D668" s="7" t="s">
        <v>268</v>
      </c>
      <c r="E668" s="26">
        <v>101590</v>
      </c>
      <c r="F668" s="7"/>
      <c r="G668" s="26">
        <v>66990</v>
      </c>
      <c r="H668" s="26">
        <v>131879</v>
      </c>
      <c r="I668" s="26">
        <v>31875</v>
      </c>
      <c r="J668" s="26">
        <v>23350</v>
      </c>
      <c r="K668" s="26">
        <v>52600</v>
      </c>
      <c r="L668" s="26">
        <v>12700</v>
      </c>
      <c r="M668" s="26">
        <v>52600</v>
      </c>
      <c r="N668" s="26">
        <v>81990</v>
      </c>
      <c r="O668" s="26">
        <v>45840</v>
      </c>
      <c r="P668" s="26">
        <v>113649</v>
      </c>
      <c r="Q668" s="26">
        <v>37825</v>
      </c>
      <c r="R668" s="26">
        <v>31875</v>
      </c>
      <c r="S668" s="26">
        <v>91250</v>
      </c>
      <c r="T668" s="26">
        <v>122140</v>
      </c>
      <c r="U668" s="26">
        <v>46400</v>
      </c>
      <c r="V668" s="26">
        <v>32350</v>
      </c>
      <c r="W668" s="7"/>
      <c r="X668" s="26">
        <v>41200</v>
      </c>
      <c r="Y668" s="26">
        <v>6200</v>
      </c>
      <c r="Z668" s="26">
        <v>58270</v>
      </c>
      <c r="AA668" s="26">
        <v>64700</v>
      </c>
      <c r="AB668" s="26">
        <v>66400</v>
      </c>
      <c r="AC668" s="26">
        <v>48150</v>
      </c>
      <c r="AD668" s="26">
        <v>22200</v>
      </c>
      <c r="AE668" s="26">
        <v>31654</v>
      </c>
      <c r="AF668" s="26">
        <v>6200</v>
      </c>
      <c r="AG668" s="26">
        <v>40980</v>
      </c>
      <c r="AH668" s="26">
        <v>6200</v>
      </c>
      <c r="AI668" s="26">
        <v>7600</v>
      </c>
      <c r="AJ668" s="26">
        <v>108400</v>
      </c>
      <c r="AK668" s="26">
        <v>8990</v>
      </c>
      <c r="AL668" s="26">
        <v>152400</v>
      </c>
      <c r="AM668" s="26">
        <v>21990</v>
      </c>
      <c r="AN668" s="7"/>
      <c r="AO668" s="26">
        <v>21500</v>
      </c>
      <c r="AP668" s="26">
        <v>15990</v>
      </c>
      <c r="AQ668" s="26">
        <v>20000</v>
      </c>
      <c r="AR668" s="7"/>
      <c r="AS668" s="7"/>
      <c r="AT668" s="26">
        <v>33490</v>
      </c>
      <c r="AU668" s="26">
        <v>24990</v>
      </c>
      <c r="AV668" s="7"/>
      <c r="AW668" s="26">
        <v>32000</v>
      </c>
      <c r="AX668" s="26">
        <v>140390</v>
      </c>
      <c r="AY668" s="7"/>
      <c r="AZ668" s="26">
        <v>104350</v>
      </c>
      <c r="BA668" s="26">
        <v>35817</v>
      </c>
      <c r="BB668" s="35">
        <v>7200</v>
      </c>
      <c r="BC668" s="6"/>
      <c r="BD668" s="35">
        <v>18900</v>
      </c>
      <c r="BE668" s="26">
        <v>54480</v>
      </c>
      <c r="BF668" s="7"/>
      <c r="BG668" s="35">
        <v>22990</v>
      </c>
      <c r="BH668" s="6"/>
      <c r="BI668" s="35">
        <v>78451</v>
      </c>
      <c r="BJ668" s="35">
        <v>51570</v>
      </c>
      <c r="BK668" s="35">
        <v>11400</v>
      </c>
      <c r="BL668" s="6"/>
      <c r="BM668" s="6"/>
      <c r="BN668" s="6"/>
      <c r="BO668" s="6"/>
      <c r="BP668" s="6"/>
      <c r="BQ668" s="6"/>
      <c r="BR668" s="35">
        <v>21783</v>
      </c>
      <c r="BS668" s="6"/>
      <c r="BT668" s="35">
        <v>31330</v>
      </c>
      <c r="BU668" s="6"/>
      <c r="BV668" s="35">
        <v>60000</v>
      </c>
      <c r="BW668" s="35">
        <v>46303.66</v>
      </c>
      <c r="BX668" s="35">
        <v>56290</v>
      </c>
      <c r="BY668" s="35">
        <v>57880</v>
      </c>
      <c r="BZ668" s="6"/>
      <c r="CA668" s="35">
        <v>34890</v>
      </c>
      <c r="CB668" s="35">
        <v>90000</v>
      </c>
      <c r="CC668" s="35">
        <v>28680</v>
      </c>
      <c r="CD668" s="35">
        <v>42900</v>
      </c>
      <c r="CE668" s="6"/>
      <c r="CF668" s="35">
        <v>41240</v>
      </c>
      <c r="CG668" s="6"/>
      <c r="CH668" s="6"/>
      <c r="CI668" s="35">
        <v>41200</v>
      </c>
    </row>
    <row r="669" spans="1:87" s="2" customFormat="1" ht="13">
      <c r="A669" s="8">
        <v>230</v>
      </c>
      <c r="B669" s="9">
        <v>667</v>
      </c>
      <c r="C669" s="8">
        <v>1206170101.105</v>
      </c>
      <c r="D669" s="7" t="s">
        <v>269</v>
      </c>
      <c r="E669" s="7"/>
      <c r="F669" s="26">
        <v>14300</v>
      </c>
      <c r="G669" s="26">
        <v>8500</v>
      </c>
      <c r="H669" s="26">
        <v>60100</v>
      </c>
      <c r="I669" s="26">
        <v>147715</v>
      </c>
      <c r="J669" s="26">
        <v>39900</v>
      </c>
      <c r="K669" s="26">
        <v>6500</v>
      </c>
      <c r="L669" s="26">
        <v>94900</v>
      </c>
      <c r="M669" s="26">
        <v>5200</v>
      </c>
      <c r="N669" s="26">
        <v>8500</v>
      </c>
      <c r="O669" s="26">
        <v>39900</v>
      </c>
      <c r="P669" s="7"/>
      <c r="Q669" s="26">
        <v>39000</v>
      </c>
      <c r="R669" s="26">
        <v>138950</v>
      </c>
      <c r="S669" s="7"/>
      <c r="T669" s="26">
        <v>39900</v>
      </c>
      <c r="U669" s="26">
        <v>16980</v>
      </c>
      <c r="V669" s="26">
        <v>14300</v>
      </c>
      <c r="W669" s="26">
        <v>89300</v>
      </c>
      <c r="X669" s="26">
        <v>126000</v>
      </c>
      <c r="Y669" s="26">
        <v>26400</v>
      </c>
      <c r="Z669" s="26">
        <v>36000</v>
      </c>
      <c r="AA669" s="26">
        <v>126000</v>
      </c>
      <c r="AB669" s="26">
        <v>28500</v>
      </c>
      <c r="AC669" s="26">
        <v>37600</v>
      </c>
      <c r="AD669" s="26">
        <v>39590</v>
      </c>
      <c r="AE669" s="26">
        <v>24900</v>
      </c>
      <c r="AF669" s="26">
        <v>29500</v>
      </c>
      <c r="AG669" s="26">
        <v>44500</v>
      </c>
      <c r="AH669" s="26">
        <v>20000</v>
      </c>
      <c r="AI669" s="26">
        <v>18200</v>
      </c>
      <c r="AJ669" s="26">
        <v>17050</v>
      </c>
      <c r="AK669" s="7"/>
      <c r="AL669" s="7"/>
      <c r="AM669" s="26">
        <v>9360</v>
      </c>
      <c r="AN669" s="7"/>
      <c r="AO669" s="26">
        <v>18500</v>
      </c>
      <c r="AP669" s="26">
        <v>8600</v>
      </c>
      <c r="AQ669" s="26">
        <v>8500</v>
      </c>
      <c r="AR669" s="7"/>
      <c r="AS669" s="7"/>
      <c r="AT669" s="7"/>
      <c r="AU669" s="26">
        <v>9500</v>
      </c>
      <c r="AV669" s="7"/>
      <c r="AW669" s="26">
        <v>40772</v>
      </c>
      <c r="AX669" s="26">
        <v>25000</v>
      </c>
      <c r="AY669" s="26">
        <v>16800</v>
      </c>
      <c r="AZ669" s="26">
        <v>17000</v>
      </c>
      <c r="BA669" s="7"/>
      <c r="BB669" s="6"/>
      <c r="BC669" s="35">
        <v>18900</v>
      </c>
      <c r="BD669" s="35">
        <v>6710</v>
      </c>
      <c r="BE669" s="7"/>
      <c r="BF669" s="7"/>
      <c r="BG669" s="35">
        <v>9000</v>
      </c>
      <c r="BH669" s="6"/>
      <c r="BI669" s="35">
        <v>9800</v>
      </c>
      <c r="BJ669" s="35">
        <v>7000</v>
      </c>
      <c r="BK669" s="35">
        <v>12500</v>
      </c>
      <c r="BL669" s="35">
        <v>7000</v>
      </c>
      <c r="BM669" s="35">
        <v>18095</v>
      </c>
      <c r="BN669" s="6"/>
      <c r="BO669" s="6"/>
      <c r="BP669" s="6"/>
      <c r="BQ669" s="35">
        <v>8480</v>
      </c>
      <c r="BR669" s="6"/>
      <c r="BS669" s="6"/>
      <c r="BT669" s="6"/>
      <c r="BU669" s="35">
        <v>13500</v>
      </c>
      <c r="BV669" s="6"/>
      <c r="BW669" s="6"/>
      <c r="BX669" s="35">
        <v>8300</v>
      </c>
      <c r="BY669" s="35">
        <v>8500</v>
      </c>
      <c r="BZ669" s="35">
        <v>22800</v>
      </c>
      <c r="CA669" s="35">
        <v>8500</v>
      </c>
      <c r="CB669" s="6"/>
      <c r="CC669" s="6"/>
      <c r="CD669" s="35">
        <v>8300</v>
      </c>
      <c r="CE669" s="6"/>
      <c r="CF669" s="35">
        <v>39900</v>
      </c>
      <c r="CG669" s="35">
        <v>9195</v>
      </c>
      <c r="CH669" s="6"/>
      <c r="CI669" s="35">
        <v>28450</v>
      </c>
    </row>
    <row r="670" spans="1:87">
      <c r="A670" s="8">
        <v>231</v>
      </c>
      <c r="B670" s="9">
        <v>668</v>
      </c>
      <c r="C670" s="8">
        <v>1206170101.1059999</v>
      </c>
      <c r="D670" s="7" t="s">
        <v>270</v>
      </c>
      <c r="E670" s="7"/>
      <c r="F670" s="26">
        <v>72822</v>
      </c>
      <c r="G670" s="7"/>
      <c r="H670" s="7"/>
      <c r="I670" s="26">
        <v>25500</v>
      </c>
      <c r="J670" s="26">
        <v>157000</v>
      </c>
      <c r="K670" s="7"/>
      <c r="L670" s="7"/>
      <c r="M670" s="26">
        <v>59250</v>
      </c>
      <c r="N670" s="7"/>
      <c r="O670" s="26">
        <v>179100</v>
      </c>
      <c r="P670" s="7"/>
      <c r="Q670" s="7"/>
      <c r="R670" s="7"/>
      <c r="S670" s="7"/>
      <c r="T670" s="7"/>
      <c r="U670" s="7"/>
      <c r="V670" s="26">
        <v>21600</v>
      </c>
      <c r="W670" s="7"/>
      <c r="X670" s="26">
        <v>49000</v>
      </c>
      <c r="Y670" s="7"/>
      <c r="Z670" s="26">
        <v>49000</v>
      </c>
      <c r="AA670" s="7"/>
      <c r="AB670" s="7"/>
      <c r="AC670" s="7"/>
      <c r="AD670" s="26">
        <v>40000</v>
      </c>
      <c r="AE670" s="7"/>
      <c r="AF670" s="7"/>
      <c r="AG670" s="7"/>
      <c r="AH670" s="7"/>
      <c r="AI670" s="7"/>
      <c r="AJ670" s="7"/>
      <c r="AK670" s="7"/>
      <c r="AL670" s="26">
        <v>73500</v>
      </c>
      <c r="AM670" s="7"/>
      <c r="AN670" s="7"/>
      <c r="AO670" s="26">
        <v>73500</v>
      </c>
      <c r="AP670" s="7"/>
      <c r="AQ670" s="7"/>
      <c r="AR670" s="7"/>
      <c r="AS670" s="26">
        <v>25000</v>
      </c>
      <c r="AT670" s="26">
        <v>73500</v>
      </c>
      <c r="AU670" s="7"/>
      <c r="AV670" s="7"/>
      <c r="AW670" s="7"/>
      <c r="AX670" s="26">
        <v>86500</v>
      </c>
      <c r="AY670" s="7"/>
      <c r="AZ670" s="7"/>
      <c r="BA670" s="7"/>
      <c r="BB670" s="35">
        <v>25800</v>
      </c>
      <c r="BC670" s="35">
        <v>38000</v>
      </c>
      <c r="BD670" s="35">
        <v>33060</v>
      </c>
      <c r="BE670" s="7"/>
      <c r="BF670" s="26">
        <v>38000</v>
      </c>
      <c r="BG670" s="6"/>
      <c r="BH670" s="6"/>
      <c r="BI670" s="35">
        <v>40000</v>
      </c>
      <c r="BJ670" s="6"/>
      <c r="BK670" s="6"/>
      <c r="BL670" s="35">
        <v>40000</v>
      </c>
      <c r="BM670" s="6"/>
      <c r="BN670" s="6"/>
      <c r="BO670" s="6"/>
      <c r="BP670" s="6"/>
      <c r="BQ670" s="6"/>
      <c r="BR670" s="6"/>
      <c r="BS670" s="35">
        <v>144350</v>
      </c>
      <c r="BT670" s="6"/>
      <c r="BU670" s="6"/>
      <c r="BV670" s="6"/>
      <c r="BW670" s="35">
        <v>44085</v>
      </c>
      <c r="BX670" s="35">
        <v>0</v>
      </c>
      <c r="BY670" s="6"/>
      <c r="BZ670" s="6"/>
      <c r="CA670" s="6"/>
      <c r="CB670" s="6"/>
      <c r="CC670" s="35">
        <v>15500</v>
      </c>
      <c r="CD670" s="35">
        <v>24000</v>
      </c>
      <c r="CE670" s="35">
        <v>41000</v>
      </c>
      <c r="CF670" s="6"/>
      <c r="CG670" s="6"/>
      <c r="CH670" s="6"/>
      <c r="CI670" s="6"/>
    </row>
    <row r="671" spans="1:87" ht="13">
      <c r="A671" s="8">
        <v>232</v>
      </c>
      <c r="B671" s="10">
        <v>669</v>
      </c>
      <c r="C671" s="8">
        <v>1206170101.1070001</v>
      </c>
      <c r="D671" s="7" t="s">
        <v>271</v>
      </c>
      <c r="E671" s="26">
        <v>773498</v>
      </c>
      <c r="F671" s="26">
        <v>151250</v>
      </c>
      <c r="G671" s="26">
        <v>796500</v>
      </c>
      <c r="H671" s="26">
        <v>633550</v>
      </c>
      <c r="I671" s="26">
        <v>499290</v>
      </c>
      <c r="J671" s="26">
        <v>293250</v>
      </c>
      <c r="K671" s="26">
        <v>438800</v>
      </c>
      <c r="L671" s="26">
        <v>336050</v>
      </c>
      <c r="M671" s="26">
        <v>345950</v>
      </c>
      <c r="N671" s="26">
        <v>296200</v>
      </c>
      <c r="O671" s="26">
        <v>314874</v>
      </c>
      <c r="P671" s="26">
        <v>133440</v>
      </c>
      <c r="Q671" s="26">
        <v>386350</v>
      </c>
      <c r="R671" s="26">
        <v>510400</v>
      </c>
      <c r="S671" s="26">
        <v>502040</v>
      </c>
      <c r="T671" s="26">
        <v>342400</v>
      </c>
      <c r="U671" s="26">
        <v>336350</v>
      </c>
      <c r="V671" s="26">
        <v>288650</v>
      </c>
      <c r="W671" s="26">
        <v>379950</v>
      </c>
      <c r="X671" s="26">
        <v>975476</v>
      </c>
      <c r="Y671" s="26">
        <v>619000</v>
      </c>
      <c r="Z671" s="26">
        <v>806750</v>
      </c>
      <c r="AA671" s="26">
        <v>712173</v>
      </c>
      <c r="AB671" s="26">
        <v>483600</v>
      </c>
      <c r="AC671" s="26">
        <v>442100</v>
      </c>
      <c r="AD671" s="26">
        <v>546300</v>
      </c>
      <c r="AE671" s="26">
        <v>628300</v>
      </c>
      <c r="AF671" s="26">
        <v>558570</v>
      </c>
      <c r="AG671" s="26">
        <v>800900</v>
      </c>
      <c r="AH671" s="26">
        <v>560500</v>
      </c>
      <c r="AI671" s="26">
        <v>286090</v>
      </c>
      <c r="AJ671" s="26">
        <v>212146</v>
      </c>
      <c r="AK671" s="26">
        <v>236790</v>
      </c>
      <c r="AL671" s="26">
        <v>124050</v>
      </c>
      <c r="AM671" s="26">
        <v>416290</v>
      </c>
      <c r="AN671" s="26">
        <v>538950</v>
      </c>
      <c r="AO671" s="26">
        <v>330340</v>
      </c>
      <c r="AP671" s="26">
        <v>117590</v>
      </c>
      <c r="AQ671" s="26">
        <v>318140</v>
      </c>
      <c r="AR671" s="26">
        <v>106090</v>
      </c>
      <c r="AS671" s="26">
        <v>199390</v>
      </c>
      <c r="AT671" s="26">
        <v>139750</v>
      </c>
      <c r="AU671" s="26">
        <v>167990</v>
      </c>
      <c r="AV671" s="26">
        <v>186090</v>
      </c>
      <c r="AW671" s="26">
        <v>61050</v>
      </c>
      <c r="AX671" s="26">
        <v>13000</v>
      </c>
      <c r="AY671" s="26">
        <v>18950</v>
      </c>
      <c r="AZ671" s="26">
        <v>111100</v>
      </c>
      <c r="BA671" s="26">
        <v>60500</v>
      </c>
      <c r="BB671" s="35">
        <v>27550</v>
      </c>
      <c r="BC671" s="35">
        <v>30000</v>
      </c>
      <c r="BD671" s="35">
        <v>88590</v>
      </c>
      <c r="BE671" s="26">
        <v>140445</v>
      </c>
      <c r="BF671" s="26">
        <v>33700</v>
      </c>
      <c r="BG671" s="35">
        <v>18750</v>
      </c>
      <c r="BH671" s="35">
        <v>27350</v>
      </c>
      <c r="BI671" s="35">
        <v>68840</v>
      </c>
      <c r="BJ671" s="35">
        <v>45580</v>
      </c>
      <c r="BK671" s="35">
        <v>96395</v>
      </c>
      <c r="BL671" s="35">
        <v>28000</v>
      </c>
      <c r="BM671" s="35">
        <v>45000</v>
      </c>
      <c r="BN671" s="35">
        <v>110500</v>
      </c>
      <c r="BO671" s="35">
        <v>127660</v>
      </c>
      <c r="BP671" s="6"/>
      <c r="BQ671" s="35">
        <v>67200</v>
      </c>
      <c r="BR671" s="35">
        <v>80000</v>
      </c>
      <c r="BS671" s="35">
        <v>47000</v>
      </c>
      <c r="BT671" s="35">
        <v>61200</v>
      </c>
      <c r="BU671" s="6"/>
      <c r="BV671" s="35">
        <v>74000</v>
      </c>
      <c r="BW671" s="35">
        <v>136500</v>
      </c>
      <c r="BX671" s="35">
        <v>623020</v>
      </c>
      <c r="BY671" s="35">
        <v>348350</v>
      </c>
      <c r="BZ671" s="35">
        <v>889250</v>
      </c>
      <c r="CA671" s="35">
        <v>804750</v>
      </c>
      <c r="CB671" s="35">
        <v>315950</v>
      </c>
      <c r="CC671" s="35">
        <v>1043630</v>
      </c>
      <c r="CD671" s="35">
        <v>838005</v>
      </c>
      <c r="CE671" s="35">
        <v>13199.94</v>
      </c>
      <c r="CF671" s="35">
        <v>402700</v>
      </c>
      <c r="CG671" s="35">
        <v>27450</v>
      </c>
      <c r="CH671" s="6"/>
      <c r="CI671" s="35">
        <v>518790</v>
      </c>
    </row>
    <row r="672" spans="1:87">
      <c r="A672" s="8">
        <v>233</v>
      </c>
      <c r="B672" s="9">
        <v>670</v>
      </c>
      <c r="C672" s="8">
        <v>1206170101.108</v>
      </c>
      <c r="D672" s="7" t="s">
        <v>272</v>
      </c>
      <c r="E672" s="26">
        <v>295466</v>
      </c>
      <c r="F672" s="26">
        <v>77250</v>
      </c>
      <c r="G672" s="26">
        <v>232885</v>
      </c>
      <c r="H672" s="26">
        <v>163770</v>
      </c>
      <c r="I672" s="26">
        <v>235699</v>
      </c>
      <c r="J672" s="26">
        <v>66980</v>
      </c>
      <c r="K672" s="26">
        <v>55900</v>
      </c>
      <c r="L672" s="26">
        <v>187950</v>
      </c>
      <c r="M672" s="26">
        <v>126680</v>
      </c>
      <c r="N672" s="26">
        <v>198972</v>
      </c>
      <c r="O672" s="26">
        <v>172100</v>
      </c>
      <c r="P672" s="26">
        <v>378892</v>
      </c>
      <c r="Q672" s="26">
        <v>135460.26999999999</v>
      </c>
      <c r="R672" s="26">
        <v>229129</v>
      </c>
      <c r="S672" s="26">
        <v>151800</v>
      </c>
      <c r="T672" s="26">
        <v>309920</v>
      </c>
      <c r="U672" s="26">
        <v>188700</v>
      </c>
      <c r="V672" s="26">
        <v>188700</v>
      </c>
      <c r="W672" s="26">
        <v>190429</v>
      </c>
      <c r="X672" s="26">
        <v>347280</v>
      </c>
      <c r="Y672" s="26">
        <v>326473</v>
      </c>
      <c r="Z672" s="26">
        <v>308520</v>
      </c>
      <c r="AA672" s="26">
        <v>235780</v>
      </c>
      <c r="AB672" s="26">
        <v>257970</v>
      </c>
      <c r="AC672" s="26">
        <v>323566</v>
      </c>
      <c r="AD672" s="26">
        <v>199380</v>
      </c>
      <c r="AE672" s="26">
        <v>189780</v>
      </c>
      <c r="AF672" s="26">
        <v>106500</v>
      </c>
      <c r="AG672" s="26">
        <v>348620</v>
      </c>
      <c r="AH672" s="26">
        <v>195000</v>
      </c>
      <c r="AI672" s="26">
        <v>124000</v>
      </c>
      <c r="AJ672" s="26">
        <v>73000</v>
      </c>
      <c r="AK672" s="26">
        <v>97900</v>
      </c>
      <c r="AL672" s="26">
        <v>168250</v>
      </c>
      <c r="AM672" s="26">
        <v>267800</v>
      </c>
      <c r="AN672" s="26">
        <v>163530</v>
      </c>
      <c r="AO672" s="26">
        <v>168600</v>
      </c>
      <c r="AP672" s="26">
        <v>79000</v>
      </c>
      <c r="AQ672" s="26">
        <v>167630</v>
      </c>
      <c r="AR672" s="26">
        <v>125000</v>
      </c>
      <c r="AS672" s="26">
        <v>152500</v>
      </c>
      <c r="AT672" s="26">
        <v>124480</v>
      </c>
      <c r="AU672" s="26">
        <v>86500</v>
      </c>
      <c r="AV672" s="26">
        <v>30300</v>
      </c>
      <c r="AW672" s="26">
        <v>221405</v>
      </c>
      <c r="AX672" s="26">
        <v>361350</v>
      </c>
      <c r="AY672" s="26">
        <v>104945</v>
      </c>
      <c r="AZ672" s="26">
        <v>441106</v>
      </c>
      <c r="BA672" s="26">
        <v>180899</v>
      </c>
      <c r="BB672" s="35">
        <v>166950</v>
      </c>
      <c r="BC672" s="35">
        <v>145150</v>
      </c>
      <c r="BD672" s="35">
        <v>182235</v>
      </c>
      <c r="BE672" s="26">
        <v>113740</v>
      </c>
      <c r="BF672" s="26">
        <v>175793</v>
      </c>
      <c r="BG672" s="35">
        <v>297769</v>
      </c>
      <c r="BH672" s="35">
        <v>68000</v>
      </c>
      <c r="BI672" s="35">
        <v>138285</v>
      </c>
      <c r="BJ672" s="35">
        <v>208928</v>
      </c>
      <c r="BK672" s="35">
        <v>167004</v>
      </c>
      <c r="BL672" s="35">
        <v>78150</v>
      </c>
      <c r="BM672" s="35">
        <v>45930</v>
      </c>
      <c r="BN672" s="35">
        <v>115780</v>
      </c>
      <c r="BO672" s="35">
        <v>70500</v>
      </c>
      <c r="BP672" s="35">
        <v>57350</v>
      </c>
      <c r="BQ672" s="35">
        <v>56650</v>
      </c>
      <c r="BR672" s="35">
        <v>202760.04</v>
      </c>
      <c r="BS672" s="35">
        <v>133700</v>
      </c>
      <c r="BT672" s="35">
        <v>55270</v>
      </c>
      <c r="BU672" s="35">
        <v>135390</v>
      </c>
      <c r="BV672" s="35">
        <v>24850</v>
      </c>
      <c r="BW672" s="35">
        <v>115800</v>
      </c>
      <c r="BX672" s="35">
        <v>280880</v>
      </c>
      <c r="BY672" s="35">
        <v>111040</v>
      </c>
      <c r="BZ672" s="35">
        <v>228200</v>
      </c>
      <c r="CA672" s="35">
        <v>331790</v>
      </c>
      <c r="CB672" s="35">
        <v>275435</v>
      </c>
      <c r="CC672" s="35">
        <v>514540</v>
      </c>
      <c r="CD672" s="35">
        <v>287070</v>
      </c>
      <c r="CE672" s="6"/>
      <c r="CF672" s="35">
        <v>257140</v>
      </c>
      <c r="CG672" s="35">
        <v>69349</v>
      </c>
      <c r="CH672" s="35">
        <v>24850</v>
      </c>
      <c r="CI672" s="35">
        <v>200600</v>
      </c>
    </row>
    <row r="673" spans="1:87">
      <c r="A673" s="8">
        <v>234</v>
      </c>
      <c r="B673" s="9">
        <v>671</v>
      </c>
      <c r="C673" s="8">
        <v>1206170101.109</v>
      </c>
      <c r="D673" s="7" t="s">
        <v>273</v>
      </c>
      <c r="E673" s="26">
        <v>14480</v>
      </c>
      <c r="F673" s="26">
        <v>14600</v>
      </c>
      <c r="G673" s="26">
        <v>18300</v>
      </c>
      <c r="H673" s="26">
        <v>29400</v>
      </c>
      <c r="I673" s="26">
        <v>75550</v>
      </c>
      <c r="J673" s="26">
        <v>7000</v>
      </c>
      <c r="K673" s="26">
        <v>25490</v>
      </c>
      <c r="L673" s="7"/>
      <c r="M673" s="26">
        <v>10300</v>
      </c>
      <c r="N673" s="26">
        <v>24200</v>
      </c>
      <c r="O673" s="26">
        <v>32880</v>
      </c>
      <c r="P673" s="26">
        <v>6790</v>
      </c>
      <c r="Q673" s="26">
        <v>31780</v>
      </c>
      <c r="R673" s="26">
        <v>38300</v>
      </c>
      <c r="S673" s="26">
        <v>43400</v>
      </c>
      <c r="T673" s="26">
        <v>33790</v>
      </c>
      <c r="U673" s="26">
        <v>20440</v>
      </c>
      <c r="V673" s="26">
        <v>104200</v>
      </c>
      <c r="W673" s="26">
        <v>7990</v>
      </c>
      <c r="X673" s="26">
        <v>33400</v>
      </c>
      <c r="Y673" s="26">
        <v>33400</v>
      </c>
      <c r="Z673" s="26">
        <v>68348</v>
      </c>
      <c r="AA673" s="26">
        <v>28590</v>
      </c>
      <c r="AB673" s="26">
        <v>8900</v>
      </c>
      <c r="AC673" s="26">
        <v>33800</v>
      </c>
      <c r="AD673" s="26">
        <v>47600</v>
      </c>
      <c r="AE673" s="26">
        <v>33400</v>
      </c>
      <c r="AF673" s="26">
        <v>31000</v>
      </c>
      <c r="AG673" s="26">
        <v>39390</v>
      </c>
      <c r="AH673" s="26">
        <v>15400</v>
      </c>
      <c r="AI673" s="7"/>
      <c r="AJ673" s="26">
        <v>20000</v>
      </c>
      <c r="AK673" s="26">
        <v>9500</v>
      </c>
      <c r="AL673" s="26">
        <v>9500</v>
      </c>
      <c r="AM673" s="26">
        <v>23500</v>
      </c>
      <c r="AN673" s="26">
        <v>66726</v>
      </c>
      <c r="AO673" s="26">
        <v>16720</v>
      </c>
      <c r="AP673" s="26">
        <v>6000</v>
      </c>
      <c r="AQ673" s="26">
        <v>24000</v>
      </c>
      <c r="AR673" s="26">
        <v>8000</v>
      </c>
      <c r="AS673" s="7"/>
      <c r="AT673" s="26">
        <v>13800</v>
      </c>
      <c r="AU673" s="26">
        <v>7000</v>
      </c>
      <c r="AV673" s="26">
        <v>10000</v>
      </c>
      <c r="AW673" s="7"/>
      <c r="AX673" s="26">
        <v>5985</v>
      </c>
      <c r="AY673" s="26">
        <v>28890</v>
      </c>
      <c r="AZ673" s="26">
        <v>20092</v>
      </c>
      <c r="BA673" s="7"/>
      <c r="BB673" s="35">
        <v>41350</v>
      </c>
      <c r="BC673" s="35">
        <v>6500</v>
      </c>
      <c r="BD673" s="6"/>
      <c r="BE673" s="7"/>
      <c r="BF673" s="26">
        <v>6900</v>
      </c>
      <c r="BG673" s="35">
        <v>12500</v>
      </c>
      <c r="BH673" s="6"/>
      <c r="BI673" s="35">
        <v>20000</v>
      </c>
      <c r="BJ673" s="35">
        <v>8990</v>
      </c>
      <c r="BK673" s="35">
        <v>22420</v>
      </c>
      <c r="BL673" s="35">
        <v>13549</v>
      </c>
      <c r="BM673" s="35">
        <v>6500</v>
      </c>
      <c r="BN673" s="35">
        <v>66726</v>
      </c>
      <c r="BO673" s="35">
        <v>47650</v>
      </c>
      <c r="BP673" s="35">
        <v>6300</v>
      </c>
      <c r="BQ673" s="35">
        <v>35708</v>
      </c>
      <c r="BR673" s="6"/>
      <c r="BS673" s="6"/>
      <c r="BT673" s="35">
        <v>36000</v>
      </c>
      <c r="BU673" s="35">
        <v>16500</v>
      </c>
      <c r="BV673" s="35">
        <v>9780</v>
      </c>
      <c r="BW673" s="35">
        <v>13000</v>
      </c>
      <c r="BX673" s="35">
        <v>11900</v>
      </c>
      <c r="BY673" s="35">
        <v>12990</v>
      </c>
      <c r="BZ673" s="35">
        <v>30200</v>
      </c>
      <c r="CA673" s="35">
        <v>44124</v>
      </c>
      <c r="CB673" s="35">
        <v>45150</v>
      </c>
      <c r="CC673" s="35">
        <v>60600</v>
      </c>
      <c r="CD673" s="35">
        <v>15000</v>
      </c>
      <c r="CE673" s="6"/>
      <c r="CF673" s="35">
        <v>17900</v>
      </c>
      <c r="CG673" s="6"/>
      <c r="CH673" s="6"/>
      <c r="CI673" s="35">
        <v>15280</v>
      </c>
    </row>
    <row r="674" spans="1:87" ht="13">
      <c r="A674" s="8">
        <v>235</v>
      </c>
      <c r="B674" s="10">
        <v>672</v>
      </c>
      <c r="C674" s="8">
        <v>1206170101.1099999</v>
      </c>
      <c r="D674" s="7" t="s">
        <v>274</v>
      </c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26">
        <v>21970</v>
      </c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6"/>
      <c r="BC674" s="6"/>
      <c r="BD674" s="6"/>
      <c r="BE674" s="7"/>
      <c r="BF674" s="7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</row>
    <row r="675" spans="1:87">
      <c r="A675" s="8">
        <v>236</v>
      </c>
      <c r="B675" s="9">
        <v>673</v>
      </c>
      <c r="C675" s="8">
        <v>1206170102.1010001</v>
      </c>
      <c r="D675" s="7" t="s">
        <v>275</v>
      </c>
      <c r="E675" s="26">
        <v>-47105.89</v>
      </c>
      <c r="F675" s="26">
        <v>-144397.09</v>
      </c>
      <c r="G675" s="26">
        <v>-47525.86</v>
      </c>
      <c r="H675" s="26">
        <v>-188019</v>
      </c>
      <c r="I675" s="26">
        <v>-318202.43</v>
      </c>
      <c r="J675" s="26">
        <v>-37399</v>
      </c>
      <c r="K675" s="26">
        <v>-58789</v>
      </c>
      <c r="L675" s="26">
        <v>-157499</v>
      </c>
      <c r="M675" s="26">
        <v>-23999</v>
      </c>
      <c r="N675" s="26">
        <v>-45424.74</v>
      </c>
      <c r="O675" s="26">
        <v>-67079</v>
      </c>
      <c r="P675" s="26">
        <v>-22733.1</v>
      </c>
      <c r="Q675" s="26">
        <v>-57441</v>
      </c>
      <c r="R675" s="26">
        <v>-148699</v>
      </c>
      <c r="S675" s="26">
        <v>-197124</v>
      </c>
      <c r="T675" s="26">
        <v>-117999</v>
      </c>
      <c r="U675" s="26">
        <v>-28599</v>
      </c>
      <c r="V675" s="26">
        <v>-94616.49</v>
      </c>
      <c r="W675" s="26">
        <v>-20749</v>
      </c>
      <c r="X675" s="26">
        <v>-47187.5</v>
      </c>
      <c r="Y675" s="26">
        <v>-112022.31</v>
      </c>
      <c r="Z675" s="26">
        <v>-285489.33</v>
      </c>
      <c r="AA675" s="26">
        <v>-148319.1</v>
      </c>
      <c r="AB675" s="26">
        <v>-107647</v>
      </c>
      <c r="AC675" s="26">
        <v>-25293.47</v>
      </c>
      <c r="AD675" s="26">
        <v>-159031.9</v>
      </c>
      <c r="AE675" s="26">
        <v>-128663.39</v>
      </c>
      <c r="AF675" s="26">
        <v>-66123</v>
      </c>
      <c r="AG675" s="26">
        <v>-175070.88</v>
      </c>
      <c r="AH675" s="26">
        <v>-72905.06</v>
      </c>
      <c r="AI675" s="26">
        <v>-25112.560000000001</v>
      </c>
      <c r="AJ675" s="26">
        <v>-82817.63</v>
      </c>
      <c r="AK675" s="26">
        <v>-46767.519999999997</v>
      </c>
      <c r="AL675" s="26">
        <v>-83091.63</v>
      </c>
      <c r="AM675" s="26">
        <v>-82875.02</v>
      </c>
      <c r="AN675" s="26">
        <v>-91774.52</v>
      </c>
      <c r="AO675" s="26">
        <v>-52111.74</v>
      </c>
      <c r="AP675" s="26">
        <v>-64458.33</v>
      </c>
      <c r="AQ675" s="26">
        <v>-40358.31</v>
      </c>
      <c r="AR675" s="26">
        <v>-42166.75</v>
      </c>
      <c r="AS675" s="26">
        <v>-14879.26</v>
      </c>
      <c r="AT675" s="26">
        <v>-58090.559999999998</v>
      </c>
      <c r="AU675" s="26">
        <v>-19333.25</v>
      </c>
      <c r="AV675" s="26">
        <v>-2430.56</v>
      </c>
      <c r="AW675" s="26">
        <v>-79600.960000000006</v>
      </c>
      <c r="AX675" s="26">
        <v>-245061.12</v>
      </c>
      <c r="AY675" s="26">
        <v>-44482.31</v>
      </c>
      <c r="AZ675" s="26">
        <v>-431504.14</v>
      </c>
      <c r="BA675" s="26">
        <v>-49081.2</v>
      </c>
      <c r="BB675" s="35">
        <v>-86078.61</v>
      </c>
      <c r="BC675" s="35">
        <v>-53969.91</v>
      </c>
      <c r="BD675" s="35">
        <v>-81534.03</v>
      </c>
      <c r="BE675" s="26">
        <v>-70713.600000000006</v>
      </c>
      <c r="BF675" s="26">
        <v>-47316.34</v>
      </c>
      <c r="BG675" s="35">
        <v>-155318.9</v>
      </c>
      <c r="BH675" s="35">
        <v>-31798.04</v>
      </c>
      <c r="BI675" s="35">
        <v>-52635.15</v>
      </c>
      <c r="BJ675" s="35">
        <v>-224665.76</v>
      </c>
      <c r="BK675" s="35">
        <v>-176882.23</v>
      </c>
      <c r="BL675" s="35">
        <v>-198546.36</v>
      </c>
      <c r="BM675" s="35">
        <v>-44303.31</v>
      </c>
      <c r="BN675" s="35">
        <v>-64389.4</v>
      </c>
      <c r="BO675" s="35">
        <v>-70507.350000000006</v>
      </c>
      <c r="BP675" s="35">
        <v>-65649</v>
      </c>
      <c r="BQ675" s="35">
        <v>-40100.019999999997</v>
      </c>
      <c r="BR675" s="35">
        <v>-80427.34</v>
      </c>
      <c r="BS675" s="35">
        <v>-67870.16</v>
      </c>
      <c r="BT675" s="35">
        <v>-10502.87</v>
      </c>
      <c r="BU675" s="35">
        <v>-33551.620000000003</v>
      </c>
      <c r="BV675" s="35">
        <v>-9305.4</v>
      </c>
      <c r="BW675" s="35">
        <v>-76499</v>
      </c>
      <c r="BX675" s="35">
        <v>-150656.07999999999</v>
      </c>
      <c r="BY675" s="35">
        <v>-126966.42</v>
      </c>
      <c r="BZ675" s="35">
        <v>-173253.4</v>
      </c>
      <c r="CA675" s="35">
        <v>-196553.94</v>
      </c>
      <c r="CB675" s="35">
        <v>-124914.3</v>
      </c>
      <c r="CC675" s="35">
        <v>-410402.43</v>
      </c>
      <c r="CD675" s="35">
        <v>-94701.13</v>
      </c>
      <c r="CE675" s="35">
        <v>-535414</v>
      </c>
      <c r="CF675" s="35">
        <v>-162199</v>
      </c>
      <c r="CG675" s="35">
        <v>-106145.85</v>
      </c>
      <c r="CH675" s="35">
        <v>-68708.179999999993</v>
      </c>
      <c r="CI675" s="35">
        <v>-155206.26</v>
      </c>
    </row>
    <row r="676" spans="1:87">
      <c r="A676" s="8">
        <v>237</v>
      </c>
      <c r="B676" s="9">
        <v>674</v>
      </c>
      <c r="C676" s="8">
        <v>1206170102.102</v>
      </c>
      <c r="D676" s="7" t="s">
        <v>276</v>
      </c>
      <c r="E676" s="26">
        <v>-594999</v>
      </c>
      <c r="F676" s="26">
        <v>-35999</v>
      </c>
      <c r="G676" s="26">
        <v>-480815</v>
      </c>
      <c r="H676" s="26">
        <v>-905499</v>
      </c>
      <c r="I676" s="26">
        <v>-71499</v>
      </c>
      <c r="J676" s="26">
        <v>-719999</v>
      </c>
      <c r="K676" s="26">
        <v>-101699</v>
      </c>
      <c r="L676" s="26">
        <v>-414675</v>
      </c>
      <c r="M676" s="26">
        <v>-719999</v>
      </c>
      <c r="N676" s="26">
        <v>-689999</v>
      </c>
      <c r="O676" s="26">
        <v>-35399</v>
      </c>
      <c r="P676" s="26">
        <v>-353950.11</v>
      </c>
      <c r="Q676" s="26">
        <v>-1424623.46</v>
      </c>
      <c r="R676" s="26">
        <v>-76999</v>
      </c>
      <c r="S676" s="26">
        <v>-299499</v>
      </c>
      <c r="T676" s="26">
        <v>-107399</v>
      </c>
      <c r="U676" s="26">
        <v>-813999</v>
      </c>
      <c r="V676" s="26">
        <v>-160999</v>
      </c>
      <c r="W676" s="26">
        <v>-139999</v>
      </c>
      <c r="X676" s="26">
        <v>-74998</v>
      </c>
      <c r="Y676" s="26">
        <v>-698995</v>
      </c>
      <c r="Z676" s="26">
        <v>-672496</v>
      </c>
      <c r="AA676" s="26">
        <v>-154496</v>
      </c>
      <c r="AB676" s="26">
        <v>-112497</v>
      </c>
      <c r="AC676" s="26">
        <v>-187495</v>
      </c>
      <c r="AD676" s="26">
        <v>-37499</v>
      </c>
      <c r="AE676" s="26">
        <v>-539999</v>
      </c>
      <c r="AF676" s="26">
        <v>-577498</v>
      </c>
      <c r="AG676" s="26">
        <v>-577498</v>
      </c>
      <c r="AH676" s="26">
        <v>-112497</v>
      </c>
      <c r="AI676" s="7"/>
      <c r="AJ676" s="7"/>
      <c r="AK676" s="7"/>
      <c r="AL676" s="7"/>
      <c r="AM676" s="26">
        <v>-35999</v>
      </c>
      <c r="AN676" s="7"/>
      <c r="AO676" s="7"/>
      <c r="AP676" s="7"/>
      <c r="AQ676" s="7"/>
      <c r="AR676" s="26">
        <v>-95166.67</v>
      </c>
      <c r="AS676" s="26">
        <v>-539999</v>
      </c>
      <c r="AT676" s="7"/>
      <c r="AU676" s="7"/>
      <c r="AV676" s="7"/>
      <c r="AW676" s="26">
        <v>-35999</v>
      </c>
      <c r="AX676" s="26">
        <v>-71998</v>
      </c>
      <c r="AY676" s="26">
        <v>-71998</v>
      </c>
      <c r="AZ676" s="26">
        <v>-139399</v>
      </c>
      <c r="BA676" s="26">
        <v>-35999</v>
      </c>
      <c r="BB676" s="35">
        <v>-42500</v>
      </c>
      <c r="BC676" s="35">
        <v>-34499</v>
      </c>
      <c r="BD676" s="35">
        <v>-35999</v>
      </c>
      <c r="BE676" s="26">
        <v>-70498</v>
      </c>
      <c r="BF676" s="26">
        <v>-34499</v>
      </c>
      <c r="BG676" s="35">
        <v>-35999</v>
      </c>
      <c r="BH676" s="35">
        <v>-42500</v>
      </c>
      <c r="BI676" s="35">
        <v>-35999</v>
      </c>
      <c r="BJ676" s="35">
        <v>-142996</v>
      </c>
      <c r="BK676" s="6"/>
      <c r="BL676" s="35">
        <v>-35999</v>
      </c>
      <c r="BM676" s="35">
        <v>-517799</v>
      </c>
      <c r="BN676" s="6"/>
      <c r="BO676" s="35">
        <v>-132227</v>
      </c>
      <c r="BP676" s="6"/>
      <c r="BQ676" s="35">
        <v>-73299</v>
      </c>
      <c r="BR676" s="35">
        <v>-111515.67</v>
      </c>
      <c r="BS676" s="35">
        <v>-75599</v>
      </c>
      <c r="BT676" s="35">
        <v>-80899.94</v>
      </c>
      <c r="BU676" s="35">
        <v>-26460</v>
      </c>
      <c r="BV676" s="35">
        <v>-35915.67</v>
      </c>
      <c r="BW676" s="35">
        <v>-28258.26</v>
      </c>
      <c r="BX676" s="6"/>
      <c r="BY676" s="6"/>
      <c r="BZ676" s="6"/>
      <c r="CA676" s="6"/>
      <c r="CB676" s="35">
        <v>-67299</v>
      </c>
      <c r="CC676" s="35">
        <v>-32300</v>
      </c>
      <c r="CD676" s="35">
        <v>-584996</v>
      </c>
      <c r="CE676" s="6"/>
      <c r="CF676" s="35">
        <v>-575399</v>
      </c>
      <c r="CG676" s="35">
        <v>-35999</v>
      </c>
      <c r="CH676" s="35">
        <v>-88459.1</v>
      </c>
      <c r="CI676" s="35">
        <v>-676996</v>
      </c>
    </row>
    <row r="677" spans="1:87" ht="13">
      <c r="A677" s="8">
        <v>238</v>
      </c>
      <c r="B677" s="10">
        <v>675</v>
      </c>
      <c r="C677" s="8">
        <v>1206170102.1029999</v>
      </c>
      <c r="D677" s="7" t="s">
        <v>277</v>
      </c>
      <c r="E677" s="26">
        <v>-55664.72</v>
      </c>
      <c r="F677" s="26">
        <v>-42999</v>
      </c>
      <c r="G677" s="26">
        <v>-25999</v>
      </c>
      <c r="H677" s="26">
        <v>-40399</v>
      </c>
      <c r="I677" s="26">
        <v>-51399</v>
      </c>
      <c r="J677" s="26">
        <v>-41243.33</v>
      </c>
      <c r="K677" s="26">
        <v>-169299</v>
      </c>
      <c r="L677" s="7"/>
      <c r="M677" s="26">
        <v>-69499</v>
      </c>
      <c r="N677" s="26">
        <v>-66733.009999999995</v>
      </c>
      <c r="O677" s="26">
        <v>-9399</v>
      </c>
      <c r="P677" s="26">
        <v>-26899</v>
      </c>
      <c r="Q677" s="7"/>
      <c r="R677" s="26">
        <v>-17049</v>
      </c>
      <c r="S677" s="26">
        <v>-8541.83</v>
      </c>
      <c r="T677" s="26">
        <v>-7899.27</v>
      </c>
      <c r="U677" s="26">
        <v>-375199</v>
      </c>
      <c r="V677" s="26">
        <v>-31166.79</v>
      </c>
      <c r="W677" s="26">
        <v>-9999</v>
      </c>
      <c r="X677" s="26">
        <v>-13333.33</v>
      </c>
      <c r="Y677" s="26">
        <v>-16388</v>
      </c>
      <c r="Z677" s="7"/>
      <c r="AA677" s="26">
        <v>-16000</v>
      </c>
      <c r="AB677" s="7"/>
      <c r="AC677" s="26">
        <v>-9243.33</v>
      </c>
      <c r="AD677" s="26">
        <v>-25398</v>
      </c>
      <c r="AE677" s="26">
        <v>-6799</v>
      </c>
      <c r="AF677" s="26">
        <v>-9399</v>
      </c>
      <c r="AG677" s="26">
        <v>-13333.33</v>
      </c>
      <c r="AH677" s="26">
        <v>-27745.67</v>
      </c>
      <c r="AI677" s="7"/>
      <c r="AJ677" s="7"/>
      <c r="AK677" s="26">
        <v>-9348.9599999999991</v>
      </c>
      <c r="AL677" s="7"/>
      <c r="AM677" s="26">
        <v>-77678</v>
      </c>
      <c r="AN677" s="7"/>
      <c r="AO677" s="26">
        <v>-1800</v>
      </c>
      <c r="AP677" s="26">
        <v>-20696.96</v>
      </c>
      <c r="AQ677" s="26">
        <v>-15414.59</v>
      </c>
      <c r="AR677" s="7"/>
      <c r="AS677" s="26">
        <v>-7799</v>
      </c>
      <c r="AT677" s="7"/>
      <c r="AU677" s="7"/>
      <c r="AV677" s="7"/>
      <c r="AW677" s="26">
        <v>-211040</v>
      </c>
      <c r="AX677" s="26">
        <v>-15999.05</v>
      </c>
      <c r="AY677" s="26">
        <v>-2000</v>
      </c>
      <c r="AZ677" s="26">
        <v>-195687</v>
      </c>
      <c r="BA677" s="26">
        <v>-27540</v>
      </c>
      <c r="BB677" s="35">
        <v>-88290</v>
      </c>
      <c r="BC677" s="35">
        <v>-102204.61</v>
      </c>
      <c r="BD677" s="35">
        <v>-43659</v>
      </c>
      <c r="BE677" s="26">
        <v>-81290</v>
      </c>
      <c r="BF677" s="26">
        <v>-12090</v>
      </c>
      <c r="BG677" s="35">
        <v>-23699</v>
      </c>
      <c r="BH677" s="35">
        <v>-6495</v>
      </c>
      <c r="BI677" s="35">
        <v>-64672.33</v>
      </c>
      <c r="BJ677" s="35">
        <v>-107097.23</v>
      </c>
      <c r="BK677" s="35">
        <v>-170690</v>
      </c>
      <c r="BL677" s="35">
        <v>-7574.75</v>
      </c>
      <c r="BM677" s="6"/>
      <c r="BN677" s="6"/>
      <c r="BO677" s="35">
        <v>-71769</v>
      </c>
      <c r="BP677" s="6"/>
      <c r="BQ677" s="6"/>
      <c r="BR677" s="35">
        <v>-22509</v>
      </c>
      <c r="BS677" s="6"/>
      <c r="BT677" s="6"/>
      <c r="BU677" s="6"/>
      <c r="BV677" s="6"/>
      <c r="BW677" s="6"/>
      <c r="BX677" s="35">
        <v>-21569.18</v>
      </c>
      <c r="BY677" s="6"/>
      <c r="BZ677" s="35">
        <v>-25698.95</v>
      </c>
      <c r="CA677" s="35">
        <v>-41000</v>
      </c>
      <c r="CB677" s="6"/>
      <c r="CC677" s="35">
        <v>-33798</v>
      </c>
      <c r="CD677" s="35">
        <v>-5289.03</v>
      </c>
      <c r="CE677" s="35">
        <v>-9594</v>
      </c>
      <c r="CF677" s="6"/>
      <c r="CG677" s="35">
        <v>-97398</v>
      </c>
      <c r="CH677" s="6"/>
      <c r="CI677" s="35">
        <v>-25398</v>
      </c>
    </row>
    <row r="678" spans="1:87">
      <c r="A678" s="8">
        <v>239</v>
      </c>
      <c r="B678" s="9">
        <v>676</v>
      </c>
      <c r="C678" s="8">
        <v>1206170102.1040001</v>
      </c>
      <c r="D678" s="7" t="s">
        <v>278</v>
      </c>
      <c r="E678" s="26">
        <v>-100668.01</v>
      </c>
      <c r="F678" s="7"/>
      <c r="G678" s="26">
        <v>-66989</v>
      </c>
      <c r="H678" s="26">
        <v>-131878</v>
      </c>
      <c r="I678" s="26">
        <v>-31874</v>
      </c>
      <c r="J678" s="26">
        <v>-23349</v>
      </c>
      <c r="K678" s="26">
        <v>-52599</v>
      </c>
      <c r="L678" s="26">
        <v>-12699</v>
      </c>
      <c r="M678" s="26">
        <v>-52599</v>
      </c>
      <c r="N678" s="26">
        <v>-81989</v>
      </c>
      <c r="O678" s="26">
        <v>-45839</v>
      </c>
      <c r="P678" s="26">
        <v>-113648</v>
      </c>
      <c r="Q678" s="26">
        <v>-37824</v>
      </c>
      <c r="R678" s="26">
        <v>-31874</v>
      </c>
      <c r="S678" s="26">
        <v>-91249</v>
      </c>
      <c r="T678" s="26">
        <v>-122138.2</v>
      </c>
      <c r="U678" s="26">
        <v>-46399</v>
      </c>
      <c r="V678" s="26">
        <v>-32349</v>
      </c>
      <c r="W678" s="7"/>
      <c r="X678" s="26">
        <v>-41198</v>
      </c>
      <c r="Y678" s="26">
        <v>-6199</v>
      </c>
      <c r="Z678" s="26">
        <v>-36592.67</v>
      </c>
      <c r="AA678" s="26">
        <v>-64698</v>
      </c>
      <c r="AB678" s="26">
        <v>-60272</v>
      </c>
      <c r="AC678" s="26">
        <v>-48147</v>
      </c>
      <c r="AD678" s="26">
        <v>-20332.330000000002</v>
      </c>
      <c r="AE678" s="26">
        <v>-31652</v>
      </c>
      <c r="AF678" s="26">
        <v>-6199</v>
      </c>
      <c r="AG678" s="26">
        <v>-38525</v>
      </c>
      <c r="AH678" s="26">
        <v>-6199</v>
      </c>
      <c r="AI678" s="26">
        <v>-2026.7</v>
      </c>
      <c r="AJ678" s="26">
        <v>-108399</v>
      </c>
      <c r="AK678" s="26">
        <v>-8989</v>
      </c>
      <c r="AL678" s="26">
        <v>-131865.59</v>
      </c>
      <c r="AM678" s="26">
        <v>-21731.47</v>
      </c>
      <c r="AN678" s="7"/>
      <c r="AO678" s="26">
        <v>-19957.53</v>
      </c>
      <c r="AP678" s="26">
        <v>-15987.9</v>
      </c>
      <c r="AQ678" s="26">
        <v>-14249</v>
      </c>
      <c r="AR678" s="7"/>
      <c r="AS678" s="7"/>
      <c r="AT678" s="26">
        <v>-32056.01</v>
      </c>
      <c r="AU678" s="7"/>
      <c r="AV678" s="7"/>
      <c r="AW678" s="26">
        <v>-31997</v>
      </c>
      <c r="AX678" s="26">
        <v>-140384</v>
      </c>
      <c r="AY678" s="7"/>
      <c r="AZ678" s="26">
        <v>-104345</v>
      </c>
      <c r="BA678" s="26">
        <v>-35069</v>
      </c>
      <c r="BB678" s="35">
        <v>-7199</v>
      </c>
      <c r="BC678" s="6"/>
      <c r="BD678" s="35">
        <v>-1260</v>
      </c>
      <c r="BE678" s="26">
        <v>-54478</v>
      </c>
      <c r="BF678" s="7"/>
      <c r="BG678" s="35">
        <v>-22989</v>
      </c>
      <c r="BH678" s="6"/>
      <c r="BI678" s="35">
        <v>-73614</v>
      </c>
      <c r="BJ678" s="35">
        <v>-51565</v>
      </c>
      <c r="BK678" s="35">
        <v>-11399</v>
      </c>
      <c r="BL678" s="6"/>
      <c r="BM678" s="6"/>
      <c r="BN678" s="6"/>
      <c r="BO678" s="6"/>
      <c r="BP678" s="6"/>
      <c r="BQ678" s="6"/>
      <c r="BR678" s="35">
        <v>-21415.49</v>
      </c>
      <c r="BS678" s="6"/>
      <c r="BT678" s="35">
        <v>-13320</v>
      </c>
      <c r="BU678" s="6"/>
      <c r="BV678" s="35">
        <v>-5100</v>
      </c>
      <c r="BW678" s="35">
        <v>-46302.66</v>
      </c>
      <c r="BX678" s="35">
        <v>-938.17</v>
      </c>
      <c r="BY678" s="35">
        <v>-17487.45</v>
      </c>
      <c r="BZ678" s="6"/>
      <c r="CA678" s="35">
        <v>-11127.31</v>
      </c>
      <c r="CB678" s="35">
        <v>-58582.3</v>
      </c>
      <c r="CC678" s="35">
        <v>-2779</v>
      </c>
      <c r="CD678" s="35">
        <v>-29790.55</v>
      </c>
      <c r="CE678" s="6"/>
      <c r="CF678" s="35">
        <v>-38190.25</v>
      </c>
      <c r="CG678" s="6"/>
      <c r="CH678" s="6"/>
      <c r="CI678" s="35">
        <v>-41198</v>
      </c>
    </row>
    <row r="679" spans="1:87">
      <c r="A679" s="8">
        <v>240</v>
      </c>
      <c r="B679" s="9">
        <v>677</v>
      </c>
      <c r="C679" s="8">
        <v>1206170102.105</v>
      </c>
      <c r="D679" s="7" t="s">
        <v>279</v>
      </c>
      <c r="E679" s="7"/>
      <c r="F679" s="26">
        <v>-7499</v>
      </c>
      <c r="G679" s="26">
        <v>-8499</v>
      </c>
      <c r="H679" s="26">
        <v>-60099</v>
      </c>
      <c r="I679" s="26">
        <v>-147714</v>
      </c>
      <c r="J679" s="26">
        <v>-39899</v>
      </c>
      <c r="K679" s="26">
        <v>-6499</v>
      </c>
      <c r="L679" s="26">
        <v>-94899</v>
      </c>
      <c r="M679" s="26">
        <v>-5199</v>
      </c>
      <c r="N679" s="26">
        <v>-8499</v>
      </c>
      <c r="O679" s="26">
        <v>-39899</v>
      </c>
      <c r="P679" s="7"/>
      <c r="Q679" s="26">
        <v>-34450</v>
      </c>
      <c r="R679" s="26">
        <v>-138949</v>
      </c>
      <c r="S679" s="7"/>
      <c r="T679" s="26">
        <v>-39899</v>
      </c>
      <c r="U679" s="26">
        <v>-5199</v>
      </c>
      <c r="V679" s="26">
        <v>-14299</v>
      </c>
      <c r="W679" s="26">
        <v>-89299</v>
      </c>
      <c r="X679" s="26">
        <v>-125998</v>
      </c>
      <c r="Y679" s="26">
        <v>-26398</v>
      </c>
      <c r="Z679" s="26">
        <v>-35999</v>
      </c>
      <c r="AA679" s="26">
        <v>-125998</v>
      </c>
      <c r="AB679" s="26">
        <v>-28498</v>
      </c>
      <c r="AC679" s="26">
        <v>-37597</v>
      </c>
      <c r="AD679" s="26">
        <v>-34645.5</v>
      </c>
      <c r="AE679" s="26">
        <v>-20815.669999999998</v>
      </c>
      <c r="AF679" s="26">
        <v>-29498</v>
      </c>
      <c r="AG679" s="26">
        <v>-44498</v>
      </c>
      <c r="AH679" s="26">
        <v>-19999</v>
      </c>
      <c r="AI679" s="26">
        <v>-14657.37</v>
      </c>
      <c r="AJ679" s="26">
        <v>-17049</v>
      </c>
      <c r="AK679" s="7"/>
      <c r="AL679" s="7"/>
      <c r="AM679" s="26">
        <v>-9359</v>
      </c>
      <c r="AN679" s="7"/>
      <c r="AO679" s="26">
        <v>-18498</v>
      </c>
      <c r="AP679" s="26">
        <v>-8599</v>
      </c>
      <c r="AQ679" s="26">
        <v>-8499.01</v>
      </c>
      <c r="AR679" s="7"/>
      <c r="AS679" s="7"/>
      <c r="AT679" s="7"/>
      <c r="AU679" s="7"/>
      <c r="AV679" s="7"/>
      <c r="AW679" s="26">
        <v>-40768</v>
      </c>
      <c r="AX679" s="26">
        <v>-24998</v>
      </c>
      <c r="AY679" s="26">
        <v>-16798</v>
      </c>
      <c r="AZ679" s="26">
        <v>-16998</v>
      </c>
      <c r="BA679" s="7"/>
      <c r="BB679" s="6"/>
      <c r="BC679" s="35">
        <v>-18898</v>
      </c>
      <c r="BD679" s="35">
        <v>-6709</v>
      </c>
      <c r="BE679" s="7"/>
      <c r="BF679" s="7"/>
      <c r="BG679" s="35">
        <v>-8999</v>
      </c>
      <c r="BH679" s="6"/>
      <c r="BI679" s="35">
        <v>-9799</v>
      </c>
      <c r="BJ679" s="35">
        <v>-6999</v>
      </c>
      <c r="BK679" s="35">
        <v>-12499</v>
      </c>
      <c r="BL679" s="35">
        <v>-6999</v>
      </c>
      <c r="BM679" s="35">
        <v>-8397</v>
      </c>
      <c r="BN679" s="6"/>
      <c r="BO679" s="6"/>
      <c r="BP679" s="6"/>
      <c r="BQ679" s="35">
        <v>-8479</v>
      </c>
      <c r="BR679" s="6"/>
      <c r="BS679" s="6"/>
      <c r="BT679" s="6"/>
      <c r="BU679" s="35">
        <v>-13499</v>
      </c>
      <c r="BV679" s="6"/>
      <c r="BW679" s="6"/>
      <c r="BX679" s="35">
        <v>-1037.5</v>
      </c>
      <c r="BY679" s="35">
        <v>-8499</v>
      </c>
      <c r="BZ679" s="35">
        <v>-8799</v>
      </c>
      <c r="CA679" s="35">
        <v>-8498.99</v>
      </c>
      <c r="CB679" s="6"/>
      <c r="CC679" s="6"/>
      <c r="CD679" s="35">
        <v>-8299</v>
      </c>
      <c r="CE679" s="6"/>
      <c r="CF679" s="35">
        <v>-39899</v>
      </c>
      <c r="CG679" s="35">
        <v>-9194</v>
      </c>
      <c r="CH679" s="6"/>
      <c r="CI679" s="35">
        <v>-28448</v>
      </c>
    </row>
    <row r="680" spans="1:87" ht="13">
      <c r="A680" s="8">
        <v>241</v>
      </c>
      <c r="B680" s="10">
        <v>678</v>
      </c>
      <c r="C680" s="8">
        <v>1206170102.1059999</v>
      </c>
      <c r="D680" s="7" t="s">
        <v>280</v>
      </c>
      <c r="E680" s="7"/>
      <c r="F680" s="26">
        <v>-40000</v>
      </c>
      <c r="G680" s="7"/>
      <c r="H680" s="7"/>
      <c r="I680" s="26">
        <v>-25499</v>
      </c>
      <c r="J680" s="26">
        <v>-19886.669999999998</v>
      </c>
      <c r="K680" s="7"/>
      <c r="L680" s="7"/>
      <c r="M680" s="26">
        <v>-59249</v>
      </c>
      <c r="N680" s="7"/>
      <c r="O680" s="26">
        <v>-179099</v>
      </c>
      <c r="P680" s="26">
        <v>-3239.06</v>
      </c>
      <c r="Q680" s="7"/>
      <c r="R680" s="7"/>
      <c r="S680" s="7"/>
      <c r="T680" s="7"/>
      <c r="U680" s="7"/>
      <c r="V680" s="26">
        <v>-21559</v>
      </c>
      <c r="W680" s="7"/>
      <c r="X680" s="26">
        <v>-48999</v>
      </c>
      <c r="Y680" s="7"/>
      <c r="Z680" s="26">
        <v>-48999</v>
      </c>
      <c r="AA680" s="7"/>
      <c r="AB680" s="7"/>
      <c r="AC680" s="7"/>
      <c r="AD680" s="26">
        <v>-39998</v>
      </c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26">
        <v>-4900</v>
      </c>
      <c r="AU680" s="7"/>
      <c r="AV680" s="7"/>
      <c r="AW680" s="7"/>
      <c r="AX680" s="26">
        <v>-86499</v>
      </c>
      <c r="AY680" s="7"/>
      <c r="AZ680" s="7"/>
      <c r="BA680" s="7"/>
      <c r="BB680" s="35">
        <v>-25799</v>
      </c>
      <c r="BC680" s="35">
        <v>-37999</v>
      </c>
      <c r="BD680" s="35">
        <v>-33059</v>
      </c>
      <c r="BE680" s="7"/>
      <c r="BF680" s="26">
        <v>-37999</v>
      </c>
      <c r="BG680" s="6"/>
      <c r="BH680" s="6"/>
      <c r="BI680" s="35">
        <v>-39999</v>
      </c>
      <c r="BJ680" s="6"/>
      <c r="BK680" s="6"/>
      <c r="BL680" s="35">
        <v>-39998</v>
      </c>
      <c r="BM680" s="6"/>
      <c r="BN680" s="6"/>
      <c r="BO680" s="6"/>
      <c r="BP680" s="6"/>
      <c r="BQ680" s="6"/>
      <c r="BR680" s="6"/>
      <c r="BS680" s="35">
        <v>-144349</v>
      </c>
      <c r="BT680" s="6"/>
      <c r="BU680" s="6"/>
      <c r="BV680" s="6"/>
      <c r="BW680" s="35">
        <v>-44084</v>
      </c>
      <c r="BX680" s="6"/>
      <c r="BY680" s="6"/>
      <c r="BZ680" s="6"/>
      <c r="CA680" s="6"/>
      <c r="CB680" s="6"/>
      <c r="CC680" s="35">
        <v>-15495</v>
      </c>
      <c r="CD680" s="35">
        <v>-23999</v>
      </c>
      <c r="CE680" s="35">
        <v>-40999</v>
      </c>
      <c r="CF680" s="6"/>
      <c r="CG680" s="6"/>
      <c r="CH680" s="6"/>
      <c r="CI680" s="6"/>
    </row>
    <row r="681" spans="1:87">
      <c r="A681" s="8">
        <v>242</v>
      </c>
      <c r="B681" s="9">
        <v>679</v>
      </c>
      <c r="C681" s="8">
        <v>1206170102.1070001</v>
      </c>
      <c r="D681" s="7" t="s">
        <v>281</v>
      </c>
      <c r="E681" s="26">
        <v>-773497</v>
      </c>
      <c r="F681" s="26">
        <v>-110467.52</v>
      </c>
      <c r="G681" s="26">
        <v>-753008.71</v>
      </c>
      <c r="H681" s="26">
        <v>-633549</v>
      </c>
      <c r="I681" s="26">
        <v>-192800.6</v>
      </c>
      <c r="J681" s="26">
        <v>-293249</v>
      </c>
      <c r="K681" s="26">
        <v>-270981.82</v>
      </c>
      <c r="L681" s="26">
        <v>-221429.22</v>
      </c>
      <c r="M681" s="26">
        <v>-345948</v>
      </c>
      <c r="N681" s="26">
        <v>-296199</v>
      </c>
      <c r="O681" s="26">
        <v>-312643.90999999997</v>
      </c>
      <c r="P681" s="26">
        <v>-51434.78</v>
      </c>
      <c r="Q681" s="26">
        <v>-350828.07</v>
      </c>
      <c r="R681" s="26">
        <v>-426789.16</v>
      </c>
      <c r="S681" s="26">
        <v>-502039</v>
      </c>
      <c r="T681" s="26">
        <v>-328359.01</v>
      </c>
      <c r="U681" s="26">
        <v>-326349</v>
      </c>
      <c r="V681" s="26">
        <v>-286993.83</v>
      </c>
      <c r="W681" s="26">
        <v>-379949</v>
      </c>
      <c r="X681" s="26">
        <v>-673436.51</v>
      </c>
      <c r="Y681" s="26">
        <v>-416526.24</v>
      </c>
      <c r="Z681" s="26">
        <v>-323059.76</v>
      </c>
      <c r="AA681" s="26">
        <v>-378438.63</v>
      </c>
      <c r="AB681" s="26">
        <v>-326481.84000000003</v>
      </c>
      <c r="AC681" s="26">
        <v>-175943.67</v>
      </c>
      <c r="AD681" s="26">
        <v>-389258.52</v>
      </c>
      <c r="AE681" s="26">
        <v>-356968.27</v>
      </c>
      <c r="AF681" s="26">
        <v>-287061.5</v>
      </c>
      <c r="AG681" s="26">
        <v>-375490.85</v>
      </c>
      <c r="AH681" s="26">
        <v>-300162.03999999998</v>
      </c>
      <c r="AI681" s="26">
        <v>-101081.31</v>
      </c>
      <c r="AJ681" s="26">
        <v>-101620.73</v>
      </c>
      <c r="AK681" s="26">
        <v>-82364.72</v>
      </c>
      <c r="AL681" s="26">
        <v>-68414.77</v>
      </c>
      <c r="AM681" s="26">
        <v>-122070.34</v>
      </c>
      <c r="AN681" s="26">
        <v>-122618.36</v>
      </c>
      <c r="AO681" s="26">
        <v>-72175.61</v>
      </c>
      <c r="AP681" s="26">
        <v>-10613.15</v>
      </c>
      <c r="AQ681" s="26">
        <v>-75586.03</v>
      </c>
      <c r="AR681" s="26">
        <v>-50946.16</v>
      </c>
      <c r="AS681" s="26">
        <v>-15968.72</v>
      </c>
      <c r="AT681" s="26">
        <v>-16124.55</v>
      </c>
      <c r="AU681" s="26">
        <v>-54383.98</v>
      </c>
      <c r="AV681" s="26">
        <v>-57531.78</v>
      </c>
      <c r="AW681" s="26">
        <v>-54284.41</v>
      </c>
      <c r="AX681" s="26">
        <v>-12997</v>
      </c>
      <c r="AY681" s="26">
        <v>-17491.419999999998</v>
      </c>
      <c r="AZ681" s="26">
        <v>-86350.5</v>
      </c>
      <c r="BA681" s="26">
        <v>-60496</v>
      </c>
      <c r="BB681" s="35">
        <v>-24587.5</v>
      </c>
      <c r="BC681" s="35">
        <v>-29998</v>
      </c>
      <c r="BD681" s="35">
        <v>-61981.27</v>
      </c>
      <c r="BE681" s="26">
        <v>-140435</v>
      </c>
      <c r="BF681" s="26">
        <v>-29558.84</v>
      </c>
      <c r="BG681" s="35">
        <v>-18740</v>
      </c>
      <c r="BH681" s="35">
        <v>-27341</v>
      </c>
      <c r="BI681" s="35">
        <v>-43514</v>
      </c>
      <c r="BJ681" s="35">
        <v>-45570</v>
      </c>
      <c r="BK681" s="35">
        <v>-66920.960000000006</v>
      </c>
      <c r="BL681" s="35">
        <v>-27997</v>
      </c>
      <c r="BM681" s="35">
        <v>-35034.67</v>
      </c>
      <c r="BN681" s="35">
        <v>-107439.19</v>
      </c>
      <c r="BO681" s="35">
        <v>-93959.03</v>
      </c>
      <c r="BP681" s="6"/>
      <c r="BQ681" s="35">
        <v>-46245.59</v>
      </c>
      <c r="BR681" s="35">
        <v>-79999</v>
      </c>
      <c r="BS681" s="35">
        <v>-46999</v>
      </c>
      <c r="BT681" s="35">
        <v>-49557.07</v>
      </c>
      <c r="BU681" s="6"/>
      <c r="BV681" s="35">
        <v>-65186.99</v>
      </c>
      <c r="BW681" s="35">
        <v>-37999</v>
      </c>
      <c r="BX681" s="35">
        <v>-297066.7</v>
      </c>
      <c r="BY681" s="35">
        <v>-72406.64</v>
      </c>
      <c r="BZ681" s="35">
        <v>-357422.07</v>
      </c>
      <c r="CA681" s="35">
        <v>-523115.66</v>
      </c>
      <c r="CB681" s="35">
        <v>-149356.67000000001</v>
      </c>
      <c r="CC681" s="35">
        <v>-633015.46</v>
      </c>
      <c r="CD681" s="35">
        <v>-616253.77</v>
      </c>
      <c r="CE681" s="35">
        <v>-5142.96</v>
      </c>
      <c r="CF681" s="35">
        <v>-267306.34999999998</v>
      </c>
      <c r="CG681" s="35">
        <v>-25448.51</v>
      </c>
      <c r="CH681" s="6"/>
      <c r="CI681" s="35">
        <v>-210621.85</v>
      </c>
    </row>
    <row r="682" spans="1:87">
      <c r="A682" s="8">
        <v>243</v>
      </c>
      <c r="B682" s="9">
        <v>680</v>
      </c>
      <c r="C682" s="8">
        <v>1206170102.108</v>
      </c>
      <c r="D682" s="7" t="s">
        <v>282</v>
      </c>
      <c r="E682" s="26">
        <v>-180474.55</v>
      </c>
      <c r="F682" s="26">
        <v>-63277.63</v>
      </c>
      <c r="G682" s="26">
        <v>-232884</v>
      </c>
      <c r="H682" s="26">
        <v>-163769</v>
      </c>
      <c r="I682" s="26">
        <v>-235698</v>
      </c>
      <c r="J682" s="26">
        <v>-66979</v>
      </c>
      <c r="K682" s="26">
        <v>-55899</v>
      </c>
      <c r="L682" s="26">
        <v>-164203.96</v>
      </c>
      <c r="M682" s="26">
        <v>-109825.13</v>
      </c>
      <c r="N682" s="26">
        <v>-198971</v>
      </c>
      <c r="O682" s="26">
        <v>-118763.48</v>
      </c>
      <c r="P682" s="26">
        <v>-378891</v>
      </c>
      <c r="Q682" s="26">
        <v>-112714.93</v>
      </c>
      <c r="R682" s="26">
        <v>-218089.1</v>
      </c>
      <c r="S682" s="26">
        <v>-154490.6</v>
      </c>
      <c r="T682" s="26">
        <v>-290019</v>
      </c>
      <c r="U682" s="26">
        <v>-163699</v>
      </c>
      <c r="V682" s="26">
        <v>-188699</v>
      </c>
      <c r="W682" s="26">
        <v>-186678</v>
      </c>
      <c r="X682" s="26">
        <v>-342382.56</v>
      </c>
      <c r="Y682" s="26">
        <v>-305477.56</v>
      </c>
      <c r="Z682" s="26">
        <v>-296437.44</v>
      </c>
      <c r="AA682" s="26">
        <v>-226604.33</v>
      </c>
      <c r="AB682" s="26">
        <v>-257958</v>
      </c>
      <c r="AC682" s="26">
        <v>-323553</v>
      </c>
      <c r="AD682" s="26">
        <v>-186482.11</v>
      </c>
      <c r="AE682" s="26">
        <v>-162175.67000000001</v>
      </c>
      <c r="AF682" s="26">
        <v>-96391.44</v>
      </c>
      <c r="AG682" s="26">
        <v>-293821.49</v>
      </c>
      <c r="AH682" s="26">
        <v>-173738.44</v>
      </c>
      <c r="AI682" s="26">
        <v>-50722.37</v>
      </c>
      <c r="AJ682" s="26">
        <v>-68137.08</v>
      </c>
      <c r="AK682" s="26">
        <v>-33409.71</v>
      </c>
      <c r="AL682" s="26">
        <v>-80695.960000000006</v>
      </c>
      <c r="AM682" s="26">
        <v>-190527.37</v>
      </c>
      <c r="AN682" s="26">
        <v>-108137.11</v>
      </c>
      <c r="AO682" s="26">
        <v>-59859.57</v>
      </c>
      <c r="AP682" s="26">
        <v>-81719.25</v>
      </c>
      <c r="AQ682" s="26">
        <v>-112009.16</v>
      </c>
      <c r="AR682" s="26">
        <v>-22999</v>
      </c>
      <c r="AS682" s="26">
        <v>-61941.4</v>
      </c>
      <c r="AT682" s="26">
        <v>-88384.69</v>
      </c>
      <c r="AU682" s="26">
        <v>-22999</v>
      </c>
      <c r="AV682" s="26">
        <v>-22299</v>
      </c>
      <c r="AW682" s="26">
        <v>-221393</v>
      </c>
      <c r="AX682" s="26">
        <v>-311223.90000000002</v>
      </c>
      <c r="AY682" s="26">
        <v>-104935.89</v>
      </c>
      <c r="AZ682" s="26">
        <v>-441100</v>
      </c>
      <c r="BA682" s="26">
        <v>-180895</v>
      </c>
      <c r="BB682" s="35">
        <v>-150832.92000000001</v>
      </c>
      <c r="BC682" s="35">
        <v>-103295</v>
      </c>
      <c r="BD682" s="35">
        <v>-146086.39999999999</v>
      </c>
      <c r="BE682" s="26">
        <v>-99566.32</v>
      </c>
      <c r="BF682" s="26">
        <v>-164476.71</v>
      </c>
      <c r="BG682" s="35">
        <v>-297759</v>
      </c>
      <c r="BH682" s="35">
        <v>-59025.74</v>
      </c>
      <c r="BI682" s="35">
        <v>-123209.55</v>
      </c>
      <c r="BJ682" s="35">
        <v>-166845.95000000001</v>
      </c>
      <c r="BK682" s="35">
        <v>-166998.96</v>
      </c>
      <c r="BL682" s="35">
        <v>-78145</v>
      </c>
      <c r="BM682" s="35">
        <v>-45929</v>
      </c>
      <c r="BN682" s="35">
        <v>-71470.39</v>
      </c>
      <c r="BO682" s="35">
        <v>-70499</v>
      </c>
      <c r="BP682" s="35">
        <v>-57349</v>
      </c>
      <c r="BQ682" s="35">
        <v>-56649</v>
      </c>
      <c r="BR682" s="35">
        <v>-146817.60999999999</v>
      </c>
      <c r="BS682" s="35">
        <v>-113797.19</v>
      </c>
      <c r="BT682" s="35">
        <v>-55269</v>
      </c>
      <c r="BU682" s="35">
        <v>-82889.05</v>
      </c>
      <c r="BV682" s="35">
        <v>-35882.28</v>
      </c>
      <c r="BW682" s="6"/>
      <c r="BX682" s="35">
        <v>-271155.5</v>
      </c>
      <c r="BY682" s="35">
        <v>-89033.97</v>
      </c>
      <c r="BZ682" s="35">
        <v>-228190</v>
      </c>
      <c r="CA682" s="35">
        <v>-239279</v>
      </c>
      <c r="CB682" s="35">
        <v>-200501.53</v>
      </c>
      <c r="CC682" s="35">
        <v>-393735</v>
      </c>
      <c r="CD682" s="35">
        <v>-224144.83</v>
      </c>
      <c r="CE682" s="6"/>
      <c r="CF682" s="35">
        <v>-257139</v>
      </c>
      <c r="CG682" s="35">
        <v>-54321.760000000002</v>
      </c>
      <c r="CH682" s="35">
        <v>-24849</v>
      </c>
      <c r="CI682" s="35">
        <v>-193044.78</v>
      </c>
    </row>
    <row r="683" spans="1:87" ht="13">
      <c r="A683" s="8">
        <v>244</v>
      </c>
      <c r="B683" s="10">
        <v>681</v>
      </c>
      <c r="C683" s="8">
        <v>1206170102.109</v>
      </c>
      <c r="D683" s="7" t="s">
        <v>283</v>
      </c>
      <c r="E683" s="26">
        <v>-7989</v>
      </c>
      <c r="F683" s="26">
        <v>-14599</v>
      </c>
      <c r="G683" s="26">
        <v>-18290</v>
      </c>
      <c r="H683" s="26">
        <v>-19248.95</v>
      </c>
      <c r="I683" s="26">
        <v>-75549</v>
      </c>
      <c r="J683" s="26">
        <v>-6999.84</v>
      </c>
      <c r="K683" s="26">
        <v>-25489</v>
      </c>
      <c r="L683" s="7"/>
      <c r="M683" s="26">
        <v>-6499.94</v>
      </c>
      <c r="N683" s="26">
        <v>-24199</v>
      </c>
      <c r="O683" s="26">
        <v>-18955.759999999998</v>
      </c>
      <c r="P683" s="26">
        <v>-86225.600000000006</v>
      </c>
      <c r="Q683" s="26">
        <v>-31779</v>
      </c>
      <c r="R683" s="26">
        <v>-17382.3</v>
      </c>
      <c r="S683" s="26">
        <v>-43399</v>
      </c>
      <c r="T683" s="26">
        <v>-33789</v>
      </c>
      <c r="U683" s="26">
        <v>-20439</v>
      </c>
      <c r="V683" s="26">
        <v>-104199</v>
      </c>
      <c r="W683" s="7"/>
      <c r="X683" s="26">
        <v>-33398</v>
      </c>
      <c r="Y683" s="26">
        <v>-33398</v>
      </c>
      <c r="Z683" s="26">
        <v>-66589.440000000002</v>
      </c>
      <c r="AA683" s="26">
        <v>-27256.89</v>
      </c>
      <c r="AB683" s="26">
        <v>-8899</v>
      </c>
      <c r="AC683" s="26">
        <v>-33798</v>
      </c>
      <c r="AD683" s="26">
        <v>-38987.67</v>
      </c>
      <c r="AE683" s="26">
        <v>-33398</v>
      </c>
      <c r="AF683" s="26">
        <v>-30998</v>
      </c>
      <c r="AG683" s="26">
        <v>-39387</v>
      </c>
      <c r="AH683" s="26">
        <v>-15398</v>
      </c>
      <c r="AI683" s="7"/>
      <c r="AJ683" s="26">
        <v>-3333.33</v>
      </c>
      <c r="AK683" s="26">
        <v>-9499</v>
      </c>
      <c r="AL683" s="26">
        <v>-9499</v>
      </c>
      <c r="AM683" s="26">
        <v>-13499</v>
      </c>
      <c r="AN683" s="26">
        <v>-57769.95</v>
      </c>
      <c r="AO683" s="26">
        <v>-7316.63</v>
      </c>
      <c r="AP683" s="26">
        <v>-5999</v>
      </c>
      <c r="AQ683" s="26">
        <v>-10499</v>
      </c>
      <c r="AR683" s="26">
        <v>-7999</v>
      </c>
      <c r="AS683" s="7"/>
      <c r="AT683" s="26">
        <v>-2422.21</v>
      </c>
      <c r="AU683" s="7"/>
      <c r="AV683" s="26">
        <v>-1944.44</v>
      </c>
      <c r="AW683" s="7"/>
      <c r="AX683" s="26">
        <v>-5984</v>
      </c>
      <c r="AY683" s="26">
        <v>-28888</v>
      </c>
      <c r="AZ683" s="26">
        <v>-20090</v>
      </c>
      <c r="BA683" s="7"/>
      <c r="BB683" s="35">
        <v>-41345</v>
      </c>
      <c r="BC683" s="35">
        <v>-6499</v>
      </c>
      <c r="BD683" s="6"/>
      <c r="BE683" s="7"/>
      <c r="BF683" s="26">
        <v>-6899</v>
      </c>
      <c r="BG683" s="35">
        <v>-12499</v>
      </c>
      <c r="BH683" s="6"/>
      <c r="BI683" s="35">
        <v>-19999</v>
      </c>
      <c r="BJ683" s="35">
        <v>-1748.04</v>
      </c>
      <c r="BK683" s="35">
        <v>-22416</v>
      </c>
      <c r="BL683" s="35">
        <v>-9797.01</v>
      </c>
      <c r="BM683" s="35">
        <v>-6498</v>
      </c>
      <c r="BN683" s="35">
        <v>-52436.67</v>
      </c>
      <c r="BO683" s="35">
        <v>-29714.52</v>
      </c>
      <c r="BP683" s="35">
        <v>-6299</v>
      </c>
      <c r="BQ683" s="35">
        <v>-35707</v>
      </c>
      <c r="BR683" s="6"/>
      <c r="BS683" s="6"/>
      <c r="BT683" s="35">
        <v>-35999</v>
      </c>
      <c r="BU683" s="35">
        <v>-13222.01</v>
      </c>
      <c r="BV683" s="35">
        <v>-9799</v>
      </c>
      <c r="BW683" s="35">
        <v>-12998.97</v>
      </c>
      <c r="BX683" s="35">
        <v>-11899</v>
      </c>
      <c r="BY683" s="6"/>
      <c r="BZ683" s="35">
        <v>-12196</v>
      </c>
      <c r="CA683" s="35">
        <v>-38523.78</v>
      </c>
      <c r="CB683" s="35">
        <v>-25348</v>
      </c>
      <c r="CC683" s="35">
        <v>-60586</v>
      </c>
      <c r="CD683" s="35">
        <v>-833.33</v>
      </c>
      <c r="CE683" s="6"/>
      <c r="CF683" s="35">
        <v>-17899</v>
      </c>
      <c r="CG683" s="6"/>
      <c r="CH683" s="6"/>
      <c r="CI683" s="35">
        <v>-14280.11</v>
      </c>
    </row>
    <row r="684" spans="1:87">
      <c r="A684" s="8">
        <v>245</v>
      </c>
      <c r="B684" s="9">
        <v>682</v>
      </c>
      <c r="C684" s="8">
        <v>1206170102.1099999</v>
      </c>
      <c r="D684" s="7" t="s">
        <v>284</v>
      </c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6"/>
      <c r="BC684" s="6"/>
      <c r="BD684" s="6"/>
      <c r="BE684" s="7"/>
      <c r="BF684" s="7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35">
        <v>-16668</v>
      </c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</row>
    <row r="685" spans="1:87">
      <c r="A685" s="8">
        <v>246</v>
      </c>
      <c r="B685" s="9">
        <v>683</v>
      </c>
      <c r="C685" s="8">
        <v>1206180101.1010001</v>
      </c>
      <c r="D685" s="7" t="s">
        <v>285</v>
      </c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6"/>
      <c r="BC685" s="6"/>
      <c r="BD685" s="6"/>
      <c r="BE685" s="7"/>
      <c r="BF685" s="7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35">
        <v>3500</v>
      </c>
      <c r="CB685" s="6"/>
      <c r="CC685" s="6"/>
      <c r="CD685" s="6"/>
      <c r="CE685" s="6"/>
      <c r="CF685" s="6"/>
      <c r="CG685" s="6"/>
      <c r="CH685" s="6"/>
      <c r="CI685" s="6"/>
    </row>
    <row r="686" spans="1:87" ht="13">
      <c r="A686" s="8">
        <v>247</v>
      </c>
      <c r="B686" s="10">
        <v>684</v>
      </c>
      <c r="C686" s="8">
        <v>1206180102.1010001</v>
      </c>
      <c r="D686" s="7" t="s">
        <v>286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6"/>
      <c r="BC686" s="6"/>
      <c r="BD686" s="6"/>
      <c r="BE686" s="7"/>
      <c r="BF686" s="7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</row>
    <row r="687" spans="1:87">
      <c r="A687" s="8">
        <v>248</v>
      </c>
      <c r="B687" s="9">
        <v>685</v>
      </c>
      <c r="C687" s="8">
        <v>1209010101.1010001</v>
      </c>
      <c r="D687" s="7" t="s">
        <v>287</v>
      </c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6"/>
      <c r="BC687" s="6"/>
      <c r="BD687" s="6"/>
      <c r="BE687" s="7"/>
      <c r="BF687" s="7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</row>
    <row r="688" spans="1:87">
      <c r="A688" s="8">
        <v>249</v>
      </c>
      <c r="B688" s="9">
        <v>686</v>
      </c>
      <c r="C688" s="8">
        <v>1209010102.1010001</v>
      </c>
      <c r="D688" s="7" t="s">
        <v>288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6"/>
      <c r="BC688" s="6"/>
      <c r="BD688" s="6"/>
      <c r="BE688" s="7"/>
      <c r="BF688" s="7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</row>
    <row r="689" spans="1:87" ht="13">
      <c r="A689" s="8">
        <v>250</v>
      </c>
      <c r="B689" s="10">
        <v>687</v>
      </c>
      <c r="C689" s="8">
        <v>1209010103.1010001</v>
      </c>
      <c r="D689" s="7" t="s">
        <v>289</v>
      </c>
      <c r="E689" s="7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23"/>
      <c r="BC689" s="23"/>
      <c r="BD689" s="23"/>
      <c r="BE689" s="7"/>
      <c r="BF689" s="7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3"/>
      <c r="CI689" s="23"/>
    </row>
    <row r="690" spans="1:87">
      <c r="A690" s="8">
        <v>251</v>
      </c>
      <c r="B690" s="9">
        <v>688</v>
      </c>
      <c r="C690" s="8">
        <v>1209030101.1010001</v>
      </c>
      <c r="D690" s="7" t="s">
        <v>290</v>
      </c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6"/>
      <c r="BC690" s="6"/>
      <c r="BD690" s="6"/>
      <c r="BE690" s="7"/>
      <c r="BF690" s="7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35">
        <v>1990</v>
      </c>
      <c r="CB690" s="6"/>
      <c r="CC690" s="6"/>
      <c r="CD690" s="6"/>
      <c r="CE690" s="6"/>
      <c r="CF690" s="6"/>
      <c r="CG690" s="6"/>
      <c r="CH690" s="6"/>
      <c r="CI690" s="6"/>
    </row>
    <row r="691" spans="1:87" ht="13">
      <c r="A691" s="8">
        <v>252</v>
      </c>
      <c r="B691" s="9">
        <v>689</v>
      </c>
      <c r="C691" s="8">
        <v>1209030101.1040001</v>
      </c>
      <c r="D691" s="7" t="s">
        <v>291</v>
      </c>
      <c r="E691" s="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25"/>
      <c r="BC691" s="25"/>
      <c r="BD691" s="25"/>
      <c r="BE691" s="7"/>
      <c r="BF691" s="7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</row>
    <row r="692" spans="1:87" ht="13">
      <c r="A692" s="8">
        <v>253</v>
      </c>
      <c r="B692" s="10">
        <v>690</v>
      </c>
      <c r="C692" s="8">
        <v>1209030102.1010001</v>
      </c>
      <c r="D692" s="7" t="s">
        <v>292</v>
      </c>
      <c r="E692" s="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24"/>
      <c r="BC692" s="24"/>
      <c r="BD692" s="24"/>
      <c r="BE692" s="7"/>
      <c r="BF692" s="7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  <c r="CC692" s="24"/>
      <c r="CD692" s="24"/>
      <c r="CE692" s="24"/>
      <c r="CF692" s="24"/>
      <c r="CG692" s="24"/>
      <c r="CH692" s="24"/>
      <c r="CI692" s="24"/>
    </row>
    <row r="693" spans="1:87" ht="13">
      <c r="A693" s="8">
        <v>254</v>
      </c>
      <c r="B693" s="9">
        <v>691</v>
      </c>
      <c r="C693" s="8">
        <v>1209030102.1029999</v>
      </c>
      <c r="D693" s="7" t="s">
        <v>293</v>
      </c>
      <c r="E693" s="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25"/>
      <c r="BC693" s="25"/>
      <c r="BD693" s="25"/>
      <c r="BE693" s="7"/>
      <c r="BF693" s="7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</row>
    <row r="694" spans="1:87">
      <c r="A694" s="8">
        <v>255</v>
      </c>
      <c r="B694" s="9">
        <v>692</v>
      </c>
      <c r="C694" s="8">
        <v>1211010101.1010001</v>
      </c>
      <c r="D694" s="7" t="s">
        <v>294</v>
      </c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6"/>
      <c r="BC694" s="6"/>
      <c r="BD694" s="6"/>
      <c r="BE694" s="7"/>
      <c r="BF694" s="7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</row>
    <row r="695" spans="1:87" ht="13">
      <c r="A695" s="8">
        <v>256</v>
      </c>
      <c r="B695" s="10">
        <v>693</v>
      </c>
      <c r="C695" s="8">
        <v>1211010102.1010001</v>
      </c>
      <c r="D695" s="7" t="s">
        <v>295</v>
      </c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6"/>
      <c r="BC695" s="6"/>
      <c r="BD695" s="6"/>
      <c r="BE695" s="7"/>
      <c r="BF695" s="7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</row>
    <row r="696" spans="1:87">
      <c r="A696" s="8">
        <v>257</v>
      </c>
      <c r="B696" s="9">
        <v>694</v>
      </c>
      <c r="C696" s="8">
        <v>1211010103.1010001</v>
      </c>
      <c r="D696" s="7" t="s">
        <v>296</v>
      </c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6"/>
      <c r="BC696" s="6"/>
      <c r="BD696" s="6"/>
      <c r="BE696" s="7"/>
      <c r="BF696" s="7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</row>
    <row r="697" spans="1:87">
      <c r="A697" s="8">
        <v>258</v>
      </c>
      <c r="B697" s="9">
        <v>695</v>
      </c>
      <c r="C697" s="8">
        <v>2101010101.102</v>
      </c>
      <c r="D697" s="7" t="s">
        <v>297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6"/>
      <c r="BC697" s="6"/>
      <c r="BD697" s="6"/>
      <c r="BE697" s="7"/>
      <c r="BF697" s="7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</row>
    <row r="698" spans="1:87" ht="13">
      <c r="A698" s="8">
        <v>259</v>
      </c>
      <c r="B698" s="10">
        <v>696</v>
      </c>
      <c r="C698" s="8">
        <v>2101010102.102</v>
      </c>
      <c r="D698" s="7" t="s">
        <v>298</v>
      </c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6"/>
      <c r="BC698" s="6"/>
      <c r="BD698" s="6"/>
      <c r="BE698" s="7"/>
      <c r="BF698" s="7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</row>
    <row r="699" spans="1:87">
      <c r="A699" s="8">
        <v>260</v>
      </c>
      <c r="B699" s="9">
        <v>697</v>
      </c>
      <c r="C699" s="8">
        <v>2101010102.1029999</v>
      </c>
      <c r="D699" s="7" t="s">
        <v>299</v>
      </c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6"/>
      <c r="BC699" s="6"/>
      <c r="BD699" s="6"/>
      <c r="BE699" s="7"/>
      <c r="BF699" s="7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</row>
    <row r="700" spans="1:87">
      <c r="A700" s="8">
        <v>261</v>
      </c>
      <c r="B700" s="9">
        <v>698</v>
      </c>
      <c r="C700" s="8">
        <v>2101010102.105</v>
      </c>
      <c r="D700" s="7" t="s">
        <v>300</v>
      </c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6"/>
      <c r="BC700" s="6"/>
      <c r="BD700" s="6"/>
      <c r="BE700" s="7"/>
      <c r="BF700" s="7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</row>
    <row r="701" spans="1:87" ht="13">
      <c r="A701" s="8">
        <v>262</v>
      </c>
      <c r="B701" s="10">
        <v>699</v>
      </c>
      <c r="C701" s="8">
        <v>2101010102.1159999</v>
      </c>
      <c r="D701" s="7" t="s">
        <v>301</v>
      </c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6"/>
      <c r="BC701" s="6"/>
      <c r="BD701" s="6"/>
      <c r="BE701" s="7"/>
      <c r="BF701" s="7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</row>
    <row r="702" spans="1:87" ht="13">
      <c r="A702" s="8">
        <v>263</v>
      </c>
      <c r="B702" s="9">
        <v>700</v>
      </c>
      <c r="C702" s="8">
        <v>2101010102.1289999</v>
      </c>
      <c r="D702" s="7" t="s">
        <v>302</v>
      </c>
      <c r="E702" s="7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23"/>
      <c r="BC702" s="23"/>
      <c r="BD702" s="23"/>
      <c r="BE702" s="7"/>
      <c r="BF702" s="7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3"/>
      <c r="CI702" s="23"/>
    </row>
    <row r="703" spans="1:87">
      <c r="A703" s="8">
        <v>264</v>
      </c>
      <c r="B703" s="9">
        <v>701</v>
      </c>
      <c r="C703" s="8">
        <v>2101010102.1300001</v>
      </c>
      <c r="D703" s="7" t="s">
        <v>303</v>
      </c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6"/>
      <c r="BC703" s="6"/>
      <c r="BD703" s="6"/>
      <c r="BE703" s="7"/>
      <c r="BF703" s="7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</row>
    <row r="704" spans="1:87" ht="13">
      <c r="A704" s="8">
        <v>265</v>
      </c>
      <c r="B704" s="10">
        <v>702</v>
      </c>
      <c r="C704" s="8">
        <v>2101010102.131</v>
      </c>
      <c r="D704" s="7" t="s">
        <v>304</v>
      </c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6"/>
      <c r="BC704" s="6"/>
      <c r="BD704" s="6"/>
      <c r="BE704" s="7"/>
      <c r="BF704" s="7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</row>
    <row r="705" spans="1:87">
      <c r="A705" s="8">
        <v>266</v>
      </c>
      <c r="B705" s="9">
        <v>703</v>
      </c>
      <c r="C705" s="8">
        <v>2101010102.132</v>
      </c>
      <c r="D705" s="7" t="s">
        <v>305</v>
      </c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6"/>
      <c r="BC705" s="6"/>
      <c r="BD705" s="6"/>
      <c r="BE705" s="7"/>
      <c r="BF705" s="7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</row>
    <row r="706" spans="1:87">
      <c r="A706" s="8">
        <v>267</v>
      </c>
      <c r="B706" s="9">
        <v>704</v>
      </c>
      <c r="C706" s="8">
        <v>2101010103.1010001</v>
      </c>
      <c r="D706" s="7" t="s">
        <v>306</v>
      </c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6"/>
      <c r="BC706" s="6"/>
      <c r="BD706" s="6"/>
      <c r="BE706" s="7"/>
      <c r="BF706" s="7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</row>
    <row r="707" spans="1:87" ht="13">
      <c r="A707" s="8">
        <v>268</v>
      </c>
      <c r="B707" s="10">
        <v>705</v>
      </c>
      <c r="C707" s="8">
        <v>2101010107.1010001</v>
      </c>
      <c r="D707" s="7" t="s">
        <v>307</v>
      </c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40"/>
      <c r="BC707" s="40"/>
      <c r="BD707" s="40"/>
      <c r="BE707" s="7"/>
      <c r="BF707" s="7"/>
      <c r="BG707" s="40"/>
      <c r="BH707" s="40"/>
      <c r="BI707" s="40"/>
      <c r="BJ707" s="40"/>
      <c r="BK707" s="40"/>
      <c r="BL707" s="40"/>
      <c r="BM707" s="40"/>
      <c r="BN707" s="40"/>
      <c r="BO707" s="40"/>
      <c r="BP707" s="40"/>
      <c r="BQ707" s="40"/>
      <c r="BR707" s="40"/>
      <c r="BS707" s="40"/>
      <c r="BT707" s="40"/>
      <c r="BU707" s="40"/>
      <c r="BV707" s="40"/>
      <c r="BW707" s="40"/>
      <c r="BX707" s="40"/>
      <c r="BY707" s="40"/>
      <c r="BZ707" s="40"/>
      <c r="CA707" s="40"/>
      <c r="CB707" s="40"/>
      <c r="CC707" s="40"/>
      <c r="CD707" s="40"/>
      <c r="CE707" s="40"/>
      <c r="CF707" s="40"/>
      <c r="CG707" s="40"/>
      <c r="CH707" s="40"/>
      <c r="CI707" s="40"/>
    </row>
    <row r="708" spans="1:87">
      <c r="A708" s="8">
        <v>269</v>
      </c>
      <c r="B708" s="9">
        <v>706</v>
      </c>
      <c r="C708" s="8">
        <v>2101020106.1010001</v>
      </c>
      <c r="D708" s="7" t="s">
        <v>308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6"/>
      <c r="BC708" s="6"/>
      <c r="BD708" s="6"/>
      <c r="BE708" s="7"/>
      <c r="BF708" s="7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</row>
    <row r="709" spans="1:87">
      <c r="A709" s="8">
        <v>270</v>
      </c>
      <c r="B709" s="9">
        <v>707</v>
      </c>
      <c r="C709" s="8">
        <v>2101020198.102</v>
      </c>
      <c r="D709" s="7" t="s">
        <v>309</v>
      </c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6"/>
      <c r="BC709" s="6"/>
      <c r="BD709" s="6"/>
      <c r="BE709" s="7"/>
      <c r="BF709" s="7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</row>
    <row r="710" spans="1:87" ht="13">
      <c r="A710" s="8">
        <v>271</v>
      </c>
      <c r="B710" s="10">
        <v>708</v>
      </c>
      <c r="C710" s="8">
        <v>2101020198.1029999</v>
      </c>
      <c r="D710" s="7" t="s">
        <v>310</v>
      </c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6"/>
      <c r="BC710" s="6"/>
      <c r="BD710" s="6"/>
      <c r="BE710" s="7"/>
      <c r="BF710" s="7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</row>
    <row r="711" spans="1:87">
      <c r="A711" s="8">
        <v>272</v>
      </c>
      <c r="B711" s="9">
        <v>709</v>
      </c>
      <c r="C711" s="8">
        <v>2101020198.105</v>
      </c>
      <c r="D711" s="7" t="s">
        <v>311</v>
      </c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6"/>
      <c r="BC711" s="6"/>
      <c r="BD711" s="6"/>
      <c r="BE711" s="7"/>
      <c r="BF711" s="7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</row>
    <row r="712" spans="1:87">
      <c r="A712" s="8">
        <v>273</v>
      </c>
      <c r="B712" s="9">
        <v>710</v>
      </c>
      <c r="C712" s="8">
        <v>2101020198.1070001</v>
      </c>
      <c r="D712" s="7" t="s">
        <v>312</v>
      </c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6"/>
      <c r="BC712" s="6"/>
      <c r="BD712" s="6"/>
      <c r="BE712" s="7"/>
      <c r="BF712" s="7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</row>
    <row r="713" spans="1:87" ht="13">
      <c r="A713" s="8">
        <v>274</v>
      </c>
      <c r="B713" s="10">
        <v>711</v>
      </c>
      <c r="C713" s="8">
        <v>2101020198.1110001</v>
      </c>
      <c r="D713" s="7" t="s">
        <v>313</v>
      </c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6"/>
      <c r="BC713" s="6"/>
      <c r="BD713" s="6"/>
      <c r="BE713" s="7"/>
      <c r="BF713" s="26">
        <v>0</v>
      </c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</row>
    <row r="714" spans="1:87">
      <c r="A714" s="8">
        <v>275</v>
      </c>
      <c r="B714" s="9">
        <v>712</v>
      </c>
      <c r="C714" s="8">
        <v>2101020198.112</v>
      </c>
      <c r="D714" s="7" t="s">
        <v>314</v>
      </c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6"/>
      <c r="BC714" s="6"/>
      <c r="BD714" s="6"/>
      <c r="BE714" s="7"/>
      <c r="BF714" s="7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</row>
    <row r="715" spans="1:87" ht="13">
      <c r="A715" s="8">
        <v>276</v>
      </c>
      <c r="B715" s="9">
        <v>713</v>
      </c>
      <c r="C715" s="8">
        <v>2101020198.1129999</v>
      </c>
      <c r="D715" s="7" t="s">
        <v>315</v>
      </c>
      <c r="E715" s="7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23"/>
      <c r="BC715" s="23"/>
      <c r="BD715" s="23"/>
      <c r="BE715" s="7"/>
      <c r="BF715" s="7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</row>
    <row r="716" spans="1:87" ht="13">
      <c r="A716" s="8">
        <v>277</v>
      </c>
      <c r="B716" s="10">
        <v>714</v>
      </c>
      <c r="C716" s="8">
        <v>2101020198.1140001</v>
      </c>
      <c r="D716" s="7" t="s">
        <v>316</v>
      </c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6"/>
      <c r="BC716" s="6"/>
      <c r="BD716" s="6"/>
      <c r="BE716" s="7"/>
      <c r="BF716" s="7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</row>
    <row r="717" spans="1:87">
      <c r="A717" s="8">
        <v>278</v>
      </c>
      <c r="B717" s="9">
        <v>715</v>
      </c>
      <c r="C717" s="8">
        <v>2101020199.1340001</v>
      </c>
      <c r="D717" s="7" t="s">
        <v>317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6"/>
      <c r="BC717" s="6"/>
      <c r="BD717" s="6"/>
      <c r="BE717" s="7"/>
      <c r="BF717" s="7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</row>
    <row r="718" spans="1:87" ht="13">
      <c r="A718" s="8">
        <v>279</v>
      </c>
      <c r="B718" s="9">
        <v>716</v>
      </c>
      <c r="C718" s="8">
        <v>2101020199.135</v>
      </c>
      <c r="D718" s="7" t="s">
        <v>318</v>
      </c>
      <c r="E718" s="7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23"/>
      <c r="BC718" s="23"/>
      <c r="BD718" s="23"/>
      <c r="BE718" s="7"/>
      <c r="BF718" s="7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</row>
    <row r="719" spans="1:87" ht="13">
      <c r="A719" s="8">
        <v>280</v>
      </c>
      <c r="B719" s="10">
        <v>717</v>
      </c>
      <c r="C719" s="8">
        <v>2101020199.1359999</v>
      </c>
      <c r="D719" s="7" t="s">
        <v>319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6"/>
      <c r="BC719" s="6"/>
      <c r="BD719" s="6"/>
      <c r="BE719" s="7"/>
      <c r="BF719" s="7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</row>
    <row r="720" spans="1:87">
      <c r="A720" s="8">
        <v>281</v>
      </c>
      <c r="B720" s="9">
        <v>718</v>
      </c>
      <c r="C720" s="8">
        <v>2101020199.1370001</v>
      </c>
      <c r="D720" s="7" t="s">
        <v>320</v>
      </c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6"/>
      <c r="BC720" s="6"/>
      <c r="BD720" s="6"/>
      <c r="BE720" s="7"/>
      <c r="BF720" s="7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</row>
    <row r="721" spans="1:87">
      <c r="A721" s="8">
        <v>282</v>
      </c>
      <c r="B721" s="9">
        <v>719</v>
      </c>
      <c r="C721" s="8">
        <v>2101020199.138</v>
      </c>
      <c r="D721" s="7" t="s">
        <v>321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6"/>
      <c r="BC721" s="6"/>
      <c r="BD721" s="6"/>
      <c r="BE721" s="7"/>
      <c r="BF721" s="7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</row>
    <row r="722" spans="1:87" ht="13">
      <c r="A722" s="8">
        <v>283</v>
      </c>
      <c r="B722" s="10">
        <v>720</v>
      </c>
      <c r="C722" s="8">
        <v>2101020199.1389999</v>
      </c>
      <c r="D722" s="7" t="s">
        <v>322</v>
      </c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6"/>
      <c r="BC722" s="6"/>
      <c r="BD722" s="6"/>
      <c r="BE722" s="7"/>
      <c r="BF722" s="7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</row>
    <row r="723" spans="1:87">
      <c r="A723" s="8">
        <v>284</v>
      </c>
      <c r="B723" s="9">
        <v>721</v>
      </c>
      <c r="C723" s="8">
        <v>2101020199.1400001</v>
      </c>
      <c r="D723" s="7" t="s">
        <v>323</v>
      </c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6"/>
      <c r="BC723" s="6"/>
      <c r="BD723" s="6"/>
      <c r="BE723" s="7"/>
      <c r="BF723" s="7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</row>
    <row r="724" spans="1:87">
      <c r="A724" s="8">
        <v>285</v>
      </c>
      <c r="B724" s="9">
        <v>722</v>
      </c>
      <c r="C724" s="8">
        <v>2101020199.141</v>
      </c>
      <c r="D724" s="7" t="s">
        <v>324</v>
      </c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6"/>
      <c r="BC724" s="6"/>
      <c r="BD724" s="6"/>
      <c r="BE724" s="7"/>
      <c r="BF724" s="7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</row>
    <row r="725" spans="1:87" ht="13">
      <c r="A725" s="8">
        <v>286</v>
      </c>
      <c r="B725" s="10">
        <v>723</v>
      </c>
      <c r="C725" s="8">
        <v>2101020199.142</v>
      </c>
      <c r="D725" s="7" t="s">
        <v>325</v>
      </c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6"/>
      <c r="BC725" s="6"/>
      <c r="BD725" s="6"/>
      <c r="BE725" s="7"/>
      <c r="BF725" s="7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</row>
    <row r="726" spans="1:87">
      <c r="A726" s="8">
        <v>287</v>
      </c>
      <c r="B726" s="9">
        <v>724</v>
      </c>
      <c r="C726" s="8">
        <v>2101020199.1429999</v>
      </c>
      <c r="D726" s="7" t="s">
        <v>326</v>
      </c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6"/>
      <c r="BC726" s="6"/>
      <c r="BD726" s="6"/>
      <c r="BE726" s="7"/>
      <c r="BF726" s="7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</row>
    <row r="727" spans="1:87">
      <c r="A727" s="8">
        <v>288</v>
      </c>
      <c r="B727" s="9">
        <v>725</v>
      </c>
      <c r="C727" s="8">
        <v>2101020199.1440001</v>
      </c>
      <c r="D727" s="7" t="s">
        <v>327</v>
      </c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6"/>
      <c r="BC727" s="6"/>
      <c r="BD727" s="6"/>
      <c r="BE727" s="7"/>
      <c r="BF727" s="7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</row>
    <row r="728" spans="1:87" ht="13">
      <c r="A728" s="8">
        <v>289</v>
      </c>
      <c r="B728" s="10">
        <v>726</v>
      </c>
      <c r="C728" s="8">
        <v>2101020199.145</v>
      </c>
      <c r="D728" s="7" t="s">
        <v>328</v>
      </c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6"/>
      <c r="BC728" s="6"/>
      <c r="BD728" s="6"/>
      <c r="BE728" s="7"/>
      <c r="BF728" s="7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</row>
    <row r="729" spans="1:87">
      <c r="A729" s="8">
        <v>290</v>
      </c>
      <c r="B729" s="9">
        <v>727</v>
      </c>
      <c r="C729" s="8">
        <v>2101020199.1459999</v>
      </c>
      <c r="D729" s="7" t="s">
        <v>329</v>
      </c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6"/>
      <c r="BC729" s="6"/>
      <c r="BD729" s="6"/>
      <c r="BE729" s="7"/>
      <c r="BF729" s="7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</row>
    <row r="730" spans="1:87" ht="13">
      <c r="A730" s="8">
        <v>291</v>
      </c>
      <c r="B730" s="9">
        <v>728</v>
      </c>
      <c r="C730" s="8">
        <v>2101020199.1470001</v>
      </c>
      <c r="D730" s="7" t="s">
        <v>330</v>
      </c>
      <c r="E730" s="7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23"/>
      <c r="BC730" s="23"/>
      <c r="BD730" s="23"/>
      <c r="BE730" s="7"/>
      <c r="BF730" s="7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3"/>
      <c r="CI730" s="23"/>
    </row>
    <row r="731" spans="1:87" ht="13">
      <c r="A731" s="8">
        <v>292</v>
      </c>
      <c r="B731" s="10">
        <v>729</v>
      </c>
      <c r="C731" s="8">
        <v>2101020199.148</v>
      </c>
      <c r="D731" s="7" t="s">
        <v>331</v>
      </c>
      <c r="E731" s="7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23"/>
      <c r="BC731" s="23"/>
      <c r="BD731" s="23"/>
      <c r="BE731" s="7"/>
      <c r="BF731" s="7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3"/>
      <c r="CI731" s="23"/>
    </row>
    <row r="732" spans="1:87" ht="13">
      <c r="A732" s="8">
        <v>293</v>
      </c>
      <c r="B732" s="9">
        <v>730</v>
      </c>
      <c r="C732" s="8">
        <v>2101020199.1489999</v>
      </c>
      <c r="D732" s="7" t="s">
        <v>332</v>
      </c>
      <c r="E732" s="7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23"/>
      <c r="BC732" s="23"/>
      <c r="BD732" s="23"/>
      <c r="BE732" s="7"/>
      <c r="BF732" s="7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3"/>
      <c r="CI732" s="23"/>
    </row>
    <row r="733" spans="1:87" ht="13">
      <c r="A733" s="8">
        <v>294</v>
      </c>
      <c r="B733" s="9">
        <v>731</v>
      </c>
      <c r="C733" s="8">
        <v>2101020199.1500001</v>
      </c>
      <c r="D733" s="7" t="s">
        <v>333</v>
      </c>
      <c r="E733" s="7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23"/>
      <c r="BC733" s="23"/>
      <c r="BD733" s="23"/>
      <c r="BE733" s="7"/>
      <c r="BF733" s="7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  <c r="CE733" s="23"/>
      <c r="CF733" s="23"/>
      <c r="CG733" s="23"/>
      <c r="CH733" s="23"/>
      <c r="CI733" s="23"/>
    </row>
    <row r="734" spans="1:87" ht="13">
      <c r="A734" s="8">
        <v>295</v>
      </c>
      <c r="B734" s="10">
        <v>732</v>
      </c>
      <c r="C734" s="8">
        <v>2101020199.201</v>
      </c>
      <c r="D734" s="7" t="s">
        <v>25</v>
      </c>
      <c r="E734" s="7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23"/>
      <c r="BC734" s="23"/>
      <c r="BD734" s="23"/>
      <c r="BE734" s="7"/>
      <c r="BF734" s="7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  <c r="CE734" s="23"/>
      <c r="CF734" s="23"/>
      <c r="CG734" s="23"/>
      <c r="CH734" s="23"/>
      <c r="CI734" s="23"/>
    </row>
    <row r="735" spans="1:87" ht="13">
      <c r="A735" s="8">
        <v>296</v>
      </c>
      <c r="B735" s="9">
        <v>733</v>
      </c>
      <c r="C735" s="8">
        <v>2101020199.2019999</v>
      </c>
      <c r="D735" s="7" t="s">
        <v>334</v>
      </c>
      <c r="E735" s="7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23"/>
      <c r="BC735" s="23"/>
      <c r="BD735" s="23"/>
      <c r="BE735" s="7"/>
      <c r="BF735" s="7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  <c r="CE735" s="23"/>
      <c r="CF735" s="23"/>
      <c r="CG735" s="23"/>
      <c r="CH735" s="23"/>
      <c r="CI735" s="23"/>
    </row>
    <row r="736" spans="1:87" ht="13">
      <c r="A736" s="8">
        <v>297</v>
      </c>
      <c r="B736" s="9">
        <v>734</v>
      </c>
      <c r="C736" s="8">
        <v>2101020199.2030001</v>
      </c>
      <c r="D736" s="7" t="s">
        <v>335</v>
      </c>
      <c r="E736" s="7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23"/>
      <c r="BC736" s="23"/>
      <c r="BD736" s="23"/>
      <c r="BE736" s="7"/>
      <c r="BF736" s="7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  <c r="CE736" s="23"/>
      <c r="CF736" s="23"/>
      <c r="CG736" s="23"/>
      <c r="CH736" s="23"/>
      <c r="CI736" s="23"/>
    </row>
    <row r="737" spans="1:87" ht="13">
      <c r="A737" s="8">
        <v>298</v>
      </c>
      <c r="B737" s="10">
        <v>735</v>
      </c>
      <c r="C737" s="8">
        <v>2101020199.204</v>
      </c>
      <c r="D737" s="7" t="s">
        <v>336</v>
      </c>
      <c r="E737" s="7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23"/>
      <c r="BC737" s="23"/>
      <c r="BD737" s="23"/>
      <c r="BE737" s="7"/>
      <c r="BF737" s="7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</row>
    <row r="738" spans="1:87" ht="13">
      <c r="A738" s="8">
        <v>299</v>
      </c>
      <c r="B738" s="9">
        <v>736</v>
      </c>
      <c r="C738" s="8">
        <v>2101020199.3010001</v>
      </c>
      <c r="D738" s="7" t="s">
        <v>337</v>
      </c>
      <c r="E738" s="7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23"/>
      <c r="BC738" s="23"/>
      <c r="BD738" s="23"/>
      <c r="BE738" s="7"/>
      <c r="BF738" s="7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</row>
    <row r="739" spans="1:87" ht="13">
      <c r="A739" s="8">
        <v>300</v>
      </c>
      <c r="B739" s="9">
        <v>737</v>
      </c>
      <c r="C739" s="8">
        <v>2101020199.5009999</v>
      </c>
      <c r="D739" s="7" t="s">
        <v>338</v>
      </c>
      <c r="E739" s="7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23"/>
      <c r="BC739" s="23"/>
      <c r="BD739" s="23"/>
      <c r="BE739" s="7"/>
      <c r="BF739" s="7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</row>
    <row r="740" spans="1:87" ht="13">
      <c r="A740" s="8">
        <v>301</v>
      </c>
      <c r="B740" s="10">
        <v>738</v>
      </c>
      <c r="C740" s="8">
        <v>2101020199.5020001</v>
      </c>
      <c r="D740" s="7" t="s">
        <v>339</v>
      </c>
      <c r="E740" s="7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23"/>
      <c r="BC740" s="23"/>
      <c r="BD740" s="23"/>
      <c r="BE740" s="7"/>
      <c r="BF740" s="7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</row>
    <row r="741" spans="1:87">
      <c r="A741" s="8">
        <v>302</v>
      </c>
      <c r="B741" s="9">
        <v>739</v>
      </c>
      <c r="C741" s="8">
        <v>2101020199.701</v>
      </c>
      <c r="D741" s="7" t="s">
        <v>340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6"/>
      <c r="BC741" s="6"/>
      <c r="BD741" s="6"/>
      <c r="BE741" s="7"/>
      <c r="BF741" s="7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</row>
    <row r="742" spans="1:87" ht="13">
      <c r="A742" s="8">
        <v>303</v>
      </c>
      <c r="B742" s="9">
        <v>740</v>
      </c>
      <c r="C742" s="8">
        <v>2102040101.1010001</v>
      </c>
      <c r="D742" s="7" t="s">
        <v>341</v>
      </c>
      <c r="E742" s="7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23"/>
      <c r="BC742" s="23"/>
      <c r="BD742" s="23"/>
      <c r="BE742" s="7"/>
      <c r="BF742" s="7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</row>
    <row r="743" spans="1:87" ht="13">
      <c r="A743" s="8">
        <v>304</v>
      </c>
      <c r="B743" s="10">
        <v>741</v>
      </c>
      <c r="C743" s="8">
        <v>2102040102.1010001</v>
      </c>
      <c r="D743" s="7" t="s">
        <v>342</v>
      </c>
      <c r="E743" s="26">
        <v>34000</v>
      </c>
      <c r="F743" s="28">
        <v>26200</v>
      </c>
      <c r="G743" s="28">
        <v>22800</v>
      </c>
      <c r="H743" s="28">
        <v>34400</v>
      </c>
      <c r="I743" s="28">
        <v>28800</v>
      </c>
      <c r="J743" s="28">
        <v>23200</v>
      </c>
      <c r="K743" s="28">
        <v>44800</v>
      </c>
      <c r="L743" s="28">
        <v>12000</v>
      </c>
      <c r="M743" s="28">
        <v>23600</v>
      </c>
      <c r="N743" s="28">
        <v>27400</v>
      </c>
      <c r="O743" s="28">
        <v>20200</v>
      </c>
      <c r="P743" s="28">
        <v>26600</v>
      </c>
      <c r="Q743" s="28">
        <v>10800</v>
      </c>
      <c r="R743" s="28">
        <v>19000</v>
      </c>
      <c r="S743" s="28">
        <v>38200</v>
      </c>
      <c r="T743" s="28">
        <v>26200</v>
      </c>
      <c r="U743" s="28">
        <v>14600</v>
      </c>
      <c r="V743" s="28">
        <v>9000</v>
      </c>
      <c r="W743" s="28">
        <v>20200</v>
      </c>
      <c r="X743" s="11"/>
      <c r="Y743" s="28">
        <v>5000</v>
      </c>
      <c r="Z743" s="28">
        <v>9000</v>
      </c>
      <c r="AA743" s="28">
        <v>3000</v>
      </c>
      <c r="AB743" s="28">
        <v>4500</v>
      </c>
      <c r="AC743" s="28">
        <v>18000</v>
      </c>
      <c r="AD743" s="28">
        <v>4500</v>
      </c>
      <c r="AE743" s="28">
        <v>6000</v>
      </c>
      <c r="AF743" s="28">
        <v>6000</v>
      </c>
      <c r="AG743" s="28">
        <v>3000</v>
      </c>
      <c r="AH743" s="28">
        <v>6000</v>
      </c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28">
        <v>3000</v>
      </c>
      <c r="AX743" s="28">
        <v>1500</v>
      </c>
      <c r="AY743" s="28">
        <v>1500</v>
      </c>
      <c r="AZ743" s="28">
        <v>4000</v>
      </c>
      <c r="BA743" s="11"/>
      <c r="BB743" s="36">
        <v>1000</v>
      </c>
      <c r="BC743" s="36">
        <v>3500</v>
      </c>
      <c r="BD743" s="36">
        <v>2000</v>
      </c>
      <c r="BE743" s="26">
        <v>3000</v>
      </c>
      <c r="BF743" s="26">
        <v>1500</v>
      </c>
      <c r="BG743" s="36">
        <v>1500</v>
      </c>
      <c r="BH743" s="36">
        <v>1500</v>
      </c>
      <c r="BI743" s="36">
        <v>1500</v>
      </c>
      <c r="BJ743" s="36">
        <v>1500</v>
      </c>
      <c r="BK743" s="36">
        <v>3000</v>
      </c>
      <c r="BL743" s="36">
        <v>3000</v>
      </c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36">
        <v>6000</v>
      </c>
      <c r="BY743" s="36">
        <v>3000</v>
      </c>
      <c r="BZ743" s="36">
        <v>4000</v>
      </c>
      <c r="CA743" s="36">
        <v>6000</v>
      </c>
      <c r="CB743" s="36">
        <v>3000</v>
      </c>
      <c r="CC743" s="36">
        <v>3000</v>
      </c>
      <c r="CD743" s="36">
        <v>3000</v>
      </c>
      <c r="CE743" s="23"/>
      <c r="CF743" s="36">
        <v>25800</v>
      </c>
      <c r="CG743" s="36">
        <v>3500</v>
      </c>
      <c r="CH743" s="23"/>
      <c r="CI743" s="36">
        <v>6000</v>
      </c>
    </row>
    <row r="744" spans="1:87" ht="13">
      <c r="A744" s="8">
        <v>305</v>
      </c>
      <c r="B744" s="9">
        <v>742</v>
      </c>
      <c r="C744" s="8">
        <v>2102040103.1010001</v>
      </c>
      <c r="D744" s="7" t="s">
        <v>343</v>
      </c>
      <c r="E744" s="7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23"/>
      <c r="BC744" s="23"/>
      <c r="BD744" s="23"/>
      <c r="BE744" s="7"/>
      <c r="BF744" s="7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</row>
    <row r="745" spans="1:87">
      <c r="A745" s="8">
        <v>306</v>
      </c>
      <c r="B745" s="9">
        <v>743</v>
      </c>
      <c r="C745" s="8">
        <v>2102040104.1010001</v>
      </c>
      <c r="D745" s="7" t="s">
        <v>344</v>
      </c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6"/>
      <c r="BC745" s="6"/>
      <c r="BD745" s="6"/>
      <c r="BE745" s="7"/>
      <c r="BF745" s="7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</row>
    <row r="746" spans="1:87" ht="13">
      <c r="A746" s="8">
        <v>307</v>
      </c>
      <c r="B746" s="10">
        <v>744</v>
      </c>
      <c r="C746" s="8">
        <v>2102040106.1010001</v>
      </c>
      <c r="D746" s="7" t="s">
        <v>345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6"/>
      <c r="BC746" s="6"/>
      <c r="BD746" s="6"/>
      <c r="BE746" s="7"/>
      <c r="BF746" s="7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</row>
    <row r="747" spans="1:87">
      <c r="A747" s="8">
        <v>308</v>
      </c>
      <c r="B747" s="9">
        <v>745</v>
      </c>
      <c r="C747" s="8">
        <v>2102040198.1010001</v>
      </c>
      <c r="D747" s="7" t="s">
        <v>346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6"/>
      <c r="BC747" s="6"/>
      <c r="BD747" s="6"/>
      <c r="BE747" s="7"/>
      <c r="BF747" s="7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</row>
    <row r="748" spans="1:87" ht="13">
      <c r="A748" s="8">
        <v>309</v>
      </c>
      <c r="B748" s="9">
        <v>746</v>
      </c>
      <c r="C748" s="8">
        <v>2102040199.1010001</v>
      </c>
      <c r="D748" s="7" t="s">
        <v>347</v>
      </c>
      <c r="E748" s="7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23"/>
      <c r="BC748" s="23"/>
      <c r="BD748" s="23"/>
      <c r="BE748" s="7"/>
      <c r="BF748" s="7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</row>
    <row r="749" spans="1:87" ht="13">
      <c r="A749" s="8">
        <v>310</v>
      </c>
      <c r="B749" s="10">
        <v>747</v>
      </c>
      <c r="C749" s="8">
        <v>2102040199.105</v>
      </c>
      <c r="D749" s="7" t="s">
        <v>348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26">
        <v>6000</v>
      </c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6"/>
      <c r="BC749" s="6"/>
      <c r="BD749" s="6"/>
      <c r="BE749" s="7"/>
      <c r="BF749" s="7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</row>
    <row r="750" spans="1:87">
      <c r="A750" s="8">
        <v>311</v>
      </c>
      <c r="B750" s="9">
        <v>748</v>
      </c>
      <c r="C750" s="8">
        <v>2102040199.1059999</v>
      </c>
      <c r="D750" s="7" t="s">
        <v>349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6"/>
      <c r="BC750" s="6"/>
      <c r="BD750" s="6"/>
      <c r="BE750" s="7"/>
      <c r="BF750" s="7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</row>
    <row r="751" spans="1:87">
      <c r="A751" s="8">
        <v>312</v>
      </c>
      <c r="B751" s="9">
        <v>749</v>
      </c>
      <c r="C751" s="8">
        <v>2102040199.1070001</v>
      </c>
      <c r="D751" s="7" t="s">
        <v>350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6"/>
      <c r="BC751" s="6"/>
      <c r="BD751" s="6"/>
      <c r="BE751" s="7"/>
      <c r="BF751" s="7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</row>
    <row r="752" spans="1:87" ht="13">
      <c r="A752" s="8">
        <v>313</v>
      </c>
      <c r="B752" s="10">
        <v>750</v>
      </c>
      <c r="C752" s="8">
        <v>2102040199.108</v>
      </c>
      <c r="D752" s="7" t="s">
        <v>351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6"/>
      <c r="BC752" s="6"/>
      <c r="BD752" s="6"/>
      <c r="BE752" s="7"/>
      <c r="BF752" s="7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</row>
    <row r="753" spans="1:87">
      <c r="A753" s="8">
        <v>314</v>
      </c>
      <c r="B753" s="9">
        <v>751</v>
      </c>
      <c r="C753" s="8">
        <v>2102040199.109</v>
      </c>
      <c r="D753" s="7" t="s">
        <v>352</v>
      </c>
      <c r="E753" s="7"/>
      <c r="F753" s="7"/>
      <c r="G753" s="7"/>
      <c r="H753" s="7"/>
      <c r="I753" s="7"/>
      <c r="J753" s="7"/>
      <c r="K753" s="7"/>
      <c r="L753" s="7"/>
      <c r="M753" s="7"/>
      <c r="N753" s="26">
        <v>14775</v>
      </c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6"/>
      <c r="BC753" s="6"/>
      <c r="BD753" s="6"/>
      <c r="BE753" s="7"/>
      <c r="BF753" s="7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</row>
    <row r="754" spans="1:87">
      <c r="A754" s="8">
        <v>315</v>
      </c>
      <c r="B754" s="9">
        <v>752</v>
      </c>
      <c r="C754" s="8">
        <v>2102040199.1099999</v>
      </c>
      <c r="D754" s="7" t="s">
        <v>353</v>
      </c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6"/>
      <c r="BC754" s="6"/>
      <c r="BD754" s="6"/>
      <c r="BE754" s="7"/>
      <c r="BF754" s="7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</row>
    <row r="755" spans="1:87" ht="13">
      <c r="A755" s="8">
        <v>316</v>
      </c>
      <c r="B755" s="10">
        <v>753</v>
      </c>
      <c r="C755" s="8">
        <v>2102040199.1110001</v>
      </c>
      <c r="D755" s="7" t="s">
        <v>354</v>
      </c>
      <c r="E755" s="26">
        <v>14700</v>
      </c>
      <c r="F755" s="26">
        <v>12050</v>
      </c>
      <c r="G755" s="26">
        <v>17700</v>
      </c>
      <c r="H755" s="26">
        <v>13050</v>
      </c>
      <c r="I755" s="26">
        <v>10800</v>
      </c>
      <c r="J755" s="26">
        <v>12900</v>
      </c>
      <c r="K755" s="26">
        <v>10500</v>
      </c>
      <c r="L755" s="26">
        <v>12150</v>
      </c>
      <c r="M755" s="26">
        <v>12150</v>
      </c>
      <c r="N755" s="26">
        <v>14175</v>
      </c>
      <c r="O755" s="26">
        <v>10250</v>
      </c>
      <c r="P755" s="26">
        <v>13020</v>
      </c>
      <c r="Q755" s="26">
        <v>16800</v>
      </c>
      <c r="R755" s="26">
        <v>12500</v>
      </c>
      <c r="S755" s="26">
        <v>13200</v>
      </c>
      <c r="T755" s="26">
        <v>10200</v>
      </c>
      <c r="U755" s="26">
        <v>11820</v>
      </c>
      <c r="V755" s="26">
        <v>10650</v>
      </c>
      <c r="W755" s="26">
        <v>0</v>
      </c>
      <c r="X755" s="26">
        <v>21350</v>
      </c>
      <c r="Y755" s="26">
        <v>28720</v>
      </c>
      <c r="Z755" s="26">
        <v>66700</v>
      </c>
      <c r="AA755" s="26">
        <v>67725</v>
      </c>
      <c r="AB755" s="26">
        <v>22275</v>
      </c>
      <c r="AC755" s="26">
        <v>72250</v>
      </c>
      <c r="AD755" s="26">
        <v>6760</v>
      </c>
      <c r="AE755" s="26">
        <v>17940</v>
      </c>
      <c r="AF755" s="26">
        <v>8800</v>
      </c>
      <c r="AG755" s="26">
        <v>16000</v>
      </c>
      <c r="AH755" s="26">
        <v>29100</v>
      </c>
      <c r="AI755" s="7"/>
      <c r="AJ755" s="7"/>
      <c r="AK755" s="26">
        <v>12000</v>
      </c>
      <c r="AL755" s="7"/>
      <c r="AM755" s="7"/>
      <c r="AN755" s="26">
        <v>14100</v>
      </c>
      <c r="AO755" s="7"/>
      <c r="AP755" s="7"/>
      <c r="AQ755" s="7"/>
      <c r="AR755" s="7"/>
      <c r="AS755" s="7"/>
      <c r="AT755" s="7"/>
      <c r="AU755" s="7"/>
      <c r="AV755" s="7"/>
      <c r="AW755" s="26">
        <v>18300</v>
      </c>
      <c r="AX755" s="26">
        <v>0</v>
      </c>
      <c r="AY755" s="7"/>
      <c r="AZ755" s="7"/>
      <c r="BA755" s="7"/>
      <c r="BB755" s="35">
        <v>0</v>
      </c>
      <c r="BC755" s="6"/>
      <c r="BD755" s="6"/>
      <c r="BE755" s="7"/>
      <c r="BF755" s="26">
        <v>11400</v>
      </c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35">
        <v>13470</v>
      </c>
      <c r="BY755" s="6"/>
      <c r="BZ755" s="35">
        <v>23250</v>
      </c>
      <c r="CA755" s="35">
        <v>31800</v>
      </c>
      <c r="CB755" s="6"/>
      <c r="CC755" s="35">
        <v>17175</v>
      </c>
      <c r="CD755" s="35">
        <v>9600</v>
      </c>
      <c r="CE755" s="6"/>
      <c r="CF755" s="35">
        <v>16300</v>
      </c>
      <c r="CG755" s="6"/>
      <c r="CH755" s="6"/>
      <c r="CI755" s="35">
        <v>10700</v>
      </c>
    </row>
    <row r="756" spans="1:87">
      <c r="A756" s="8">
        <v>317</v>
      </c>
      <c r="B756" s="9">
        <v>754</v>
      </c>
      <c r="C756" s="8">
        <v>2102040199.112</v>
      </c>
      <c r="D756" s="7" t="s">
        <v>355</v>
      </c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6"/>
      <c r="BC756" s="6"/>
      <c r="BD756" s="6"/>
      <c r="BE756" s="7"/>
      <c r="BF756" s="7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</row>
    <row r="757" spans="1:87">
      <c r="A757" s="8">
        <v>318</v>
      </c>
      <c r="B757" s="9">
        <v>755</v>
      </c>
      <c r="C757" s="8">
        <v>2102040199.1129999</v>
      </c>
      <c r="D757" s="7" t="s">
        <v>356</v>
      </c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26">
        <v>0</v>
      </c>
      <c r="AO757" s="7"/>
      <c r="AP757" s="7"/>
      <c r="AQ757" s="7"/>
      <c r="AR757" s="7"/>
      <c r="AS757" s="7"/>
      <c r="AT757" s="7"/>
      <c r="AU757" s="7"/>
      <c r="AV757" s="7"/>
      <c r="AW757" s="7"/>
      <c r="AX757" s="26">
        <v>1000</v>
      </c>
      <c r="AY757" s="7"/>
      <c r="AZ757" s="7"/>
      <c r="BA757" s="7"/>
      <c r="BB757" s="6"/>
      <c r="BC757" s="6"/>
      <c r="BD757" s="6"/>
      <c r="BE757" s="7"/>
      <c r="BF757" s="7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35">
        <v>-3000</v>
      </c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</row>
    <row r="758" spans="1:87" ht="13">
      <c r="A758" s="8">
        <v>319</v>
      </c>
      <c r="B758" s="10">
        <v>756</v>
      </c>
      <c r="C758" s="8">
        <v>2102040199.1140001</v>
      </c>
      <c r="D758" s="7" t="s">
        <v>357</v>
      </c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26">
        <v>13470</v>
      </c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26">
        <v>0</v>
      </c>
      <c r="AY758" s="7"/>
      <c r="AZ758" s="7"/>
      <c r="BA758" s="7"/>
      <c r="BB758" s="6"/>
      <c r="BC758" s="6"/>
      <c r="BD758" s="6"/>
      <c r="BE758" s="7"/>
      <c r="BF758" s="7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</row>
    <row r="759" spans="1:87">
      <c r="A759" s="8">
        <v>320</v>
      </c>
      <c r="B759" s="9">
        <v>757</v>
      </c>
      <c r="C759" s="8">
        <v>2102040199.115</v>
      </c>
      <c r="D759" s="7" t="s">
        <v>358</v>
      </c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26">
        <v>24900</v>
      </c>
      <c r="Y759" s="26">
        <v>261900</v>
      </c>
      <c r="Z759" s="26">
        <v>271200</v>
      </c>
      <c r="AA759" s="26">
        <v>56900</v>
      </c>
      <c r="AB759" s="26">
        <v>28800</v>
      </c>
      <c r="AC759" s="7"/>
      <c r="AD759" s="26">
        <v>15500</v>
      </c>
      <c r="AE759" s="26">
        <v>27400</v>
      </c>
      <c r="AF759" s="26">
        <v>12900</v>
      </c>
      <c r="AG759" s="26">
        <v>11800</v>
      </c>
      <c r="AH759" s="26">
        <v>0</v>
      </c>
      <c r="AI759" s="7"/>
      <c r="AJ759" s="7"/>
      <c r="AK759" s="26">
        <v>14000</v>
      </c>
      <c r="AL759" s="26">
        <v>0</v>
      </c>
      <c r="AM759" s="7"/>
      <c r="AN759" s="26">
        <v>9800</v>
      </c>
      <c r="AO759" s="7"/>
      <c r="AP759" s="7"/>
      <c r="AQ759" s="7"/>
      <c r="AR759" s="7"/>
      <c r="AS759" s="26">
        <v>17400</v>
      </c>
      <c r="AT759" s="7"/>
      <c r="AU759" s="7"/>
      <c r="AV759" s="7"/>
      <c r="AW759" s="7"/>
      <c r="AX759" s="7"/>
      <c r="AY759" s="7"/>
      <c r="AZ759" s="7"/>
      <c r="BA759" s="7"/>
      <c r="BB759" s="35">
        <v>0</v>
      </c>
      <c r="BC759" s="6"/>
      <c r="BD759" s="6"/>
      <c r="BE759" s="7"/>
      <c r="BF759" s="7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35">
        <v>27000</v>
      </c>
      <c r="BY759" s="35">
        <v>12400</v>
      </c>
      <c r="BZ759" s="35">
        <v>18400</v>
      </c>
      <c r="CA759" s="35">
        <v>24800</v>
      </c>
      <c r="CB759" s="35">
        <v>12400</v>
      </c>
      <c r="CC759" s="35">
        <v>21000</v>
      </c>
      <c r="CD759" s="35">
        <v>24800</v>
      </c>
      <c r="CE759" s="6"/>
      <c r="CF759" s="6"/>
      <c r="CG759" s="6"/>
      <c r="CH759" s="6"/>
      <c r="CI759" s="35">
        <v>87700</v>
      </c>
    </row>
    <row r="760" spans="1:87">
      <c r="A760" s="8">
        <v>321</v>
      </c>
      <c r="B760" s="9">
        <v>758</v>
      </c>
      <c r="C760" s="8">
        <v>2102040199.1159999</v>
      </c>
      <c r="D760" s="7" t="s">
        <v>359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26">
        <v>19200</v>
      </c>
      <c r="Y760" s="26">
        <v>0</v>
      </c>
      <c r="Z760" s="7"/>
      <c r="AA760" s="7"/>
      <c r="AB760" s="7"/>
      <c r="AC760" s="7"/>
      <c r="AD760" s="26">
        <v>10320</v>
      </c>
      <c r="AE760" s="7"/>
      <c r="AF760" s="26">
        <v>9600</v>
      </c>
      <c r="AG760" s="26">
        <v>12000</v>
      </c>
      <c r="AH760" s="7"/>
      <c r="AI760" s="7"/>
      <c r="AJ760" s="7"/>
      <c r="AK760" s="26">
        <v>3600</v>
      </c>
      <c r="AL760" s="26">
        <v>11320</v>
      </c>
      <c r="AM760" s="7"/>
      <c r="AN760" s="26">
        <v>12000</v>
      </c>
      <c r="AO760" s="7"/>
      <c r="AP760" s="7"/>
      <c r="AQ760" s="7"/>
      <c r="AR760" s="7"/>
      <c r="AS760" s="7"/>
      <c r="AT760" s="7"/>
      <c r="AU760" s="7"/>
      <c r="AV760" s="7"/>
      <c r="AW760" s="26">
        <v>0</v>
      </c>
      <c r="AX760" s="7"/>
      <c r="AY760" s="7"/>
      <c r="AZ760" s="7"/>
      <c r="BA760" s="26">
        <v>4800</v>
      </c>
      <c r="BB760" s="35">
        <v>0</v>
      </c>
      <c r="BC760" s="6"/>
      <c r="BD760" s="6"/>
      <c r="BE760" s="7"/>
      <c r="BF760" s="26">
        <v>7200</v>
      </c>
      <c r="BG760" s="6"/>
      <c r="BH760" s="6"/>
      <c r="BI760" s="6"/>
      <c r="BJ760" s="6"/>
      <c r="BK760" s="35">
        <v>69600</v>
      </c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35">
        <v>6720</v>
      </c>
    </row>
    <row r="761" spans="1:87" ht="13">
      <c r="A761" s="8">
        <v>322</v>
      </c>
      <c r="B761" s="10">
        <v>759</v>
      </c>
      <c r="C761" s="8">
        <v>2102040199.1170001</v>
      </c>
      <c r="D761" s="7" t="s">
        <v>341</v>
      </c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26">
        <v>3667.61</v>
      </c>
      <c r="Z761" s="26">
        <v>110092.97</v>
      </c>
      <c r="AA761" s="26">
        <v>925.36</v>
      </c>
      <c r="AB761" s="26">
        <v>8212.85</v>
      </c>
      <c r="AC761" s="26">
        <v>2708.76</v>
      </c>
      <c r="AD761" s="26">
        <v>0</v>
      </c>
      <c r="AE761" s="26">
        <v>7211.05</v>
      </c>
      <c r="AF761" s="7"/>
      <c r="AG761" s="26">
        <v>3621.79</v>
      </c>
      <c r="AH761" s="7"/>
      <c r="AI761" s="7"/>
      <c r="AJ761" s="7"/>
      <c r="AK761" s="26">
        <v>0</v>
      </c>
      <c r="AL761" s="26">
        <v>32049.64</v>
      </c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26">
        <v>492</v>
      </c>
      <c r="AX761" s="26">
        <v>2874</v>
      </c>
      <c r="AY761" s="7"/>
      <c r="AZ761" s="7"/>
      <c r="BA761" s="7"/>
      <c r="BB761" s="6"/>
      <c r="BC761" s="6"/>
      <c r="BD761" s="6"/>
      <c r="BE761" s="7"/>
      <c r="BF761" s="26">
        <v>7151.07</v>
      </c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35">
        <v>6374.21</v>
      </c>
      <c r="CB761" s="6"/>
      <c r="CC761" s="35">
        <v>547.34</v>
      </c>
      <c r="CD761" s="35">
        <v>968.4</v>
      </c>
      <c r="CE761" s="6"/>
      <c r="CF761" s="6"/>
      <c r="CG761" s="6"/>
      <c r="CH761" s="6"/>
      <c r="CI761" s="6"/>
    </row>
    <row r="762" spans="1:87">
      <c r="A762" s="8">
        <v>323</v>
      </c>
      <c r="B762" s="9">
        <v>760</v>
      </c>
      <c r="C762" s="8">
        <v>2102040199.118</v>
      </c>
      <c r="D762" s="7" t="s">
        <v>360</v>
      </c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6"/>
      <c r="BC762" s="6"/>
      <c r="BD762" s="6"/>
      <c r="BE762" s="7"/>
      <c r="BF762" s="7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</row>
    <row r="763" spans="1:87">
      <c r="A763" s="8">
        <v>324</v>
      </c>
      <c r="B763" s="9">
        <v>761</v>
      </c>
      <c r="C763" s="8">
        <v>2103010103.1010001</v>
      </c>
      <c r="D763" s="7" t="s">
        <v>361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26">
        <v>88320</v>
      </c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6"/>
      <c r="BC763" s="6"/>
      <c r="BD763" s="6"/>
      <c r="BE763" s="7"/>
      <c r="BF763" s="7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</row>
    <row r="764" spans="1:87" ht="13">
      <c r="A764" s="8">
        <v>325</v>
      </c>
      <c r="B764" s="10">
        <v>762</v>
      </c>
      <c r="C764" s="8">
        <v>2103010103.5020001</v>
      </c>
      <c r="D764" s="7" t="s">
        <v>362</v>
      </c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6"/>
      <c r="BC764" s="6"/>
      <c r="BD764" s="6"/>
      <c r="BE764" s="7"/>
      <c r="BF764" s="7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</row>
    <row r="765" spans="1:87">
      <c r="A765" s="8">
        <v>326</v>
      </c>
      <c r="B765" s="9">
        <v>763</v>
      </c>
      <c r="C765" s="8">
        <v>2104010101.1010001</v>
      </c>
      <c r="D765" s="7" t="s">
        <v>363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6"/>
      <c r="BC765" s="6"/>
      <c r="BD765" s="6"/>
      <c r="BE765" s="7"/>
      <c r="BF765" s="7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</row>
    <row r="766" spans="1:87">
      <c r="A766" s="8">
        <v>327</v>
      </c>
      <c r="B766" s="9">
        <v>764</v>
      </c>
      <c r="C766" s="8">
        <v>2109010199.1010001</v>
      </c>
      <c r="D766" s="7" t="s">
        <v>364</v>
      </c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26">
        <v>93960</v>
      </c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6"/>
      <c r="BC766" s="6"/>
      <c r="BD766" s="6"/>
      <c r="BE766" s="7"/>
      <c r="BF766" s="7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</row>
    <row r="767" spans="1:87" ht="13">
      <c r="A767" s="8">
        <v>328</v>
      </c>
      <c r="B767" s="10">
        <v>765</v>
      </c>
      <c r="C767" s="8">
        <v>2109010199.201</v>
      </c>
      <c r="D767" s="7" t="s">
        <v>365</v>
      </c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6"/>
      <c r="BC767" s="6"/>
      <c r="BD767" s="6"/>
      <c r="BE767" s="7"/>
      <c r="BF767" s="7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35">
        <v>168385</v>
      </c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</row>
    <row r="768" spans="1:87">
      <c r="A768" s="8">
        <v>329</v>
      </c>
      <c r="B768" s="9">
        <v>766</v>
      </c>
      <c r="C768" s="8">
        <v>2109010199.701</v>
      </c>
      <c r="D768" s="7" t="s">
        <v>366</v>
      </c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6"/>
      <c r="BC768" s="6"/>
      <c r="BD768" s="6"/>
      <c r="BE768" s="7"/>
      <c r="BF768" s="7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</row>
    <row r="769" spans="1:87">
      <c r="A769" s="8">
        <v>330</v>
      </c>
      <c r="B769" s="9">
        <v>767</v>
      </c>
      <c r="C769" s="8">
        <v>2111020199.1029999</v>
      </c>
      <c r="D769" s="7" t="s">
        <v>367</v>
      </c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6"/>
      <c r="BC769" s="6"/>
      <c r="BD769" s="6"/>
      <c r="BE769" s="7"/>
      <c r="BF769" s="7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</row>
    <row r="770" spans="1:87" ht="13">
      <c r="A770" s="8">
        <v>331</v>
      </c>
      <c r="B770" s="10">
        <v>768</v>
      </c>
      <c r="C770" s="8">
        <v>2111020199.105</v>
      </c>
      <c r="D770" s="7" t="s">
        <v>368</v>
      </c>
      <c r="E770" s="26">
        <v>0</v>
      </c>
      <c r="F770" s="26">
        <v>0</v>
      </c>
      <c r="G770" s="7"/>
      <c r="H770" s="7"/>
      <c r="I770" s="26">
        <v>0</v>
      </c>
      <c r="J770" s="26">
        <v>0</v>
      </c>
      <c r="K770" s="26">
        <v>0</v>
      </c>
      <c r="L770" s="7"/>
      <c r="M770" s="7"/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7"/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  <c r="AD770" s="26">
        <v>0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102.66</v>
      </c>
      <c r="AK770" s="26">
        <v>0</v>
      </c>
      <c r="AL770" s="26">
        <v>193.78</v>
      </c>
      <c r="AM770" s="26">
        <v>0</v>
      </c>
      <c r="AN770" s="26">
        <v>0</v>
      </c>
      <c r="AO770" s="26">
        <v>0</v>
      </c>
      <c r="AP770" s="26">
        <v>63.77</v>
      </c>
      <c r="AQ770" s="26">
        <v>180084.92</v>
      </c>
      <c r="AR770" s="26">
        <v>0</v>
      </c>
      <c r="AS770" s="26">
        <v>0</v>
      </c>
      <c r="AT770" s="26">
        <v>0</v>
      </c>
      <c r="AU770" s="26">
        <v>0</v>
      </c>
      <c r="AV770" s="7"/>
      <c r="AW770" s="26">
        <v>0</v>
      </c>
      <c r="AX770" s="26">
        <v>0</v>
      </c>
      <c r="AY770" s="26">
        <v>0</v>
      </c>
      <c r="AZ770" s="26">
        <v>0</v>
      </c>
      <c r="BA770" s="26">
        <v>0</v>
      </c>
      <c r="BB770" s="35">
        <v>0</v>
      </c>
      <c r="BC770" s="35">
        <v>93.62</v>
      </c>
      <c r="BD770" s="35">
        <v>0</v>
      </c>
      <c r="BE770" s="26">
        <v>0</v>
      </c>
      <c r="BF770" s="26">
        <v>0</v>
      </c>
      <c r="BG770" s="35">
        <v>0</v>
      </c>
      <c r="BH770" s="35">
        <v>0</v>
      </c>
      <c r="BI770" s="35">
        <v>0</v>
      </c>
      <c r="BJ770" s="35">
        <v>0</v>
      </c>
      <c r="BK770" s="35">
        <v>0</v>
      </c>
      <c r="BL770" s="35">
        <v>0</v>
      </c>
      <c r="BM770" s="6"/>
      <c r="BN770" s="35">
        <v>251.91</v>
      </c>
      <c r="BO770" s="35">
        <v>0</v>
      </c>
      <c r="BP770" s="35">
        <v>0</v>
      </c>
      <c r="BQ770" s="6"/>
      <c r="BR770" s="35">
        <v>0</v>
      </c>
      <c r="BS770" s="35">
        <v>0</v>
      </c>
      <c r="BT770" s="35">
        <v>232244.35</v>
      </c>
      <c r="BU770" s="35">
        <v>0</v>
      </c>
      <c r="BV770" s="35">
        <v>0</v>
      </c>
      <c r="BW770" s="35">
        <v>0</v>
      </c>
      <c r="BX770" s="6"/>
      <c r="BY770" s="6"/>
      <c r="BZ770" s="6"/>
      <c r="CA770" s="6"/>
      <c r="CB770" s="6"/>
      <c r="CC770" s="6"/>
      <c r="CD770" s="6"/>
      <c r="CE770" s="35">
        <v>9.77</v>
      </c>
      <c r="CF770" s="35">
        <v>0</v>
      </c>
      <c r="CG770" s="35">
        <v>0</v>
      </c>
      <c r="CH770" s="35">
        <v>117.85</v>
      </c>
      <c r="CI770" s="35">
        <v>0</v>
      </c>
    </row>
    <row r="771" spans="1:87">
      <c r="A771" s="8">
        <v>332</v>
      </c>
      <c r="B771" s="9">
        <v>769</v>
      </c>
      <c r="C771" s="8">
        <v>2111020199.1059999</v>
      </c>
      <c r="D771" s="7" t="s">
        <v>369</v>
      </c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6"/>
      <c r="BC771" s="6"/>
      <c r="BD771" s="6"/>
      <c r="BE771" s="7"/>
      <c r="BF771" s="7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</row>
    <row r="772" spans="1:87">
      <c r="A772" s="8">
        <v>333</v>
      </c>
      <c r="B772" s="9">
        <v>770</v>
      </c>
      <c r="C772" s="8">
        <v>2111020199.1070001</v>
      </c>
      <c r="D772" s="7" t="s">
        <v>370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26">
        <v>264.52999999999997</v>
      </c>
      <c r="AE772" s="7"/>
      <c r="AF772" s="7"/>
      <c r="AG772" s="7"/>
      <c r="AH772" s="7"/>
      <c r="AI772" s="7"/>
      <c r="AJ772" s="7"/>
      <c r="AK772" s="7"/>
      <c r="AL772" s="7"/>
      <c r="AM772" s="26">
        <v>0</v>
      </c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6"/>
      <c r="BC772" s="6"/>
      <c r="BD772" s="6"/>
      <c r="BE772" s="7"/>
      <c r="BF772" s="7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</row>
    <row r="773" spans="1:87" ht="13">
      <c r="A773" s="8">
        <v>334</v>
      </c>
      <c r="B773" s="10">
        <v>771</v>
      </c>
      <c r="C773" s="8">
        <v>2111020199.108</v>
      </c>
      <c r="D773" s="7" t="s">
        <v>371</v>
      </c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26">
        <v>0</v>
      </c>
      <c r="AD773" s="7"/>
      <c r="AE773" s="7"/>
      <c r="AF773" s="7"/>
      <c r="AG773" s="26">
        <v>0</v>
      </c>
      <c r="AH773" s="7"/>
      <c r="AI773" s="7"/>
      <c r="AJ773" s="7"/>
      <c r="AK773" s="7"/>
      <c r="AL773" s="7"/>
      <c r="AM773" s="7"/>
      <c r="AN773" s="7"/>
      <c r="AO773" s="7"/>
      <c r="AP773" s="26">
        <v>2616</v>
      </c>
      <c r="AQ773" s="7"/>
      <c r="AR773" s="7"/>
      <c r="AS773" s="7"/>
      <c r="AT773" s="26">
        <v>848</v>
      </c>
      <c r="AU773" s="7"/>
      <c r="AV773" s="7"/>
      <c r="AW773" s="7"/>
      <c r="AX773" s="26">
        <v>0</v>
      </c>
      <c r="AY773" s="26">
        <v>0</v>
      </c>
      <c r="AZ773" s="26">
        <v>0</v>
      </c>
      <c r="BA773" s="7"/>
      <c r="BB773" s="6"/>
      <c r="BC773" s="6"/>
      <c r="BD773" s="6"/>
      <c r="BE773" s="7"/>
      <c r="BF773" s="26">
        <v>0</v>
      </c>
      <c r="BG773" s="6"/>
      <c r="BH773" s="35">
        <v>0</v>
      </c>
      <c r="BI773" s="35">
        <v>0</v>
      </c>
      <c r="BJ773" s="35">
        <v>0</v>
      </c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35">
        <v>0</v>
      </c>
      <c r="CH773" s="6"/>
      <c r="CI773" s="6"/>
    </row>
    <row r="774" spans="1:87">
      <c r="A774" s="8">
        <v>335</v>
      </c>
      <c r="B774" s="9">
        <v>772</v>
      </c>
      <c r="C774" s="8">
        <v>2111020199.201</v>
      </c>
      <c r="D774" s="7" t="s">
        <v>372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6"/>
      <c r="BC774" s="6"/>
      <c r="BD774" s="6"/>
      <c r="BE774" s="7"/>
      <c r="BF774" s="7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</row>
    <row r="775" spans="1:87">
      <c r="A775" s="8">
        <v>336</v>
      </c>
      <c r="B775" s="9">
        <v>773</v>
      </c>
      <c r="C775" s="8">
        <v>2111020199.2019999</v>
      </c>
      <c r="D775" s="7" t="s">
        <v>373</v>
      </c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6"/>
      <c r="BC775" s="6"/>
      <c r="BD775" s="6"/>
      <c r="BE775" s="7"/>
      <c r="BF775" s="7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</row>
    <row r="776" spans="1:87" ht="13">
      <c r="A776" s="8">
        <v>337</v>
      </c>
      <c r="B776" s="10">
        <v>774</v>
      </c>
      <c r="C776" s="8">
        <v>2111020199.204</v>
      </c>
      <c r="D776" s="7" t="s">
        <v>374</v>
      </c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6"/>
      <c r="BC776" s="6"/>
      <c r="BD776" s="6"/>
      <c r="BE776" s="7"/>
      <c r="BF776" s="7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</row>
    <row r="777" spans="1:87">
      <c r="A777" s="8">
        <v>338</v>
      </c>
      <c r="B777" s="9">
        <v>775</v>
      </c>
      <c r="C777" s="8">
        <v>2111020199.2049999</v>
      </c>
      <c r="D777" s="7" t="s">
        <v>375</v>
      </c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26">
        <v>248097</v>
      </c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6"/>
      <c r="BC777" s="6"/>
      <c r="BD777" s="6"/>
      <c r="BE777" s="7"/>
      <c r="BF777" s="7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35">
        <v>82500</v>
      </c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</row>
    <row r="778" spans="1:87">
      <c r="A778" s="8">
        <v>339</v>
      </c>
      <c r="B778" s="9">
        <v>776</v>
      </c>
      <c r="C778" s="8">
        <v>2111020199.2060001</v>
      </c>
      <c r="D778" s="7" t="s">
        <v>376</v>
      </c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6"/>
      <c r="BC778" s="6"/>
      <c r="BD778" s="6"/>
      <c r="BE778" s="7"/>
      <c r="BF778" s="7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</row>
    <row r="779" spans="1:87" ht="13">
      <c r="A779" s="8">
        <v>340</v>
      </c>
      <c r="B779" s="10">
        <v>777</v>
      </c>
      <c r="C779" s="8">
        <v>2111020199.3010001</v>
      </c>
      <c r="D779" s="7" t="s">
        <v>377</v>
      </c>
      <c r="E779" s="7"/>
      <c r="F779" s="7"/>
      <c r="G779" s="7"/>
      <c r="H779" s="7"/>
      <c r="I779" s="7"/>
      <c r="J779" s="26">
        <v>1600</v>
      </c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26">
        <v>2400</v>
      </c>
      <c r="AD779" s="7"/>
      <c r="AE779" s="7"/>
      <c r="AF779" s="7"/>
      <c r="AG779" s="7"/>
      <c r="AH779" s="7"/>
      <c r="AI779" s="7"/>
      <c r="AJ779" s="7"/>
      <c r="AK779" s="7"/>
      <c r="AL779" s="26">
        <v>23000</v>
      </c>
      <c r="AM779" s="7"/>
      <c r="AN779" s="7"/>
      <c r="AO779" s="7"/>
      <c r="AP779" s="7"/>
      <c r="AQ779" s="7"/>
      <c r="AR779" s="7"/>
      <c r="AS779" s="26">
        <v>0</v>
      </c>
      <c r="AT779" s="7"/>
      <c r="AU779" s="7"/>
      <c r="AV779" s="7"/>
      <c r="AW779" s="7"/>
      <c r="AX779" s="7"/>
      <c r="AY779" s="7"/>
      <c r="AZ779" s="7"/>
      <c r="BA779" s="7"/>
      <c r="BB779" s="6"/>
      <c r="BC779" s="6"/>
      <c r="BD779" s="6"/>
      <c r="BE779" s="7"/>
      <c r="BF779" s="7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35">
        <v>0</v>
      </c>
      <c r="CE779" s="6"/>
      <c r="CF779" s="6"/>
      <c r="CG779" s="6"/>
      <c r="CH779" s="6"/>
      <c r="CI779" s="6"/>
    </row>
    <row r="780" spans="1:87">
      <c r="A780" s="8">
        <v>341</v>
      </c>
      <c r="B780" s="9">
        <v>778</v>
      </c>
      <c r="C780" s="8">
        <v>2111020199.302</v>
      </c>
      <c r="D780" s="7" t="s">
        <v>378</v>
      </c>
      <c r="E780" s="26">
        <v>0</v>
      </c>
      <c r="F780" s="26">
        <v>0</v>
      </c>
      <c r="G780" s="26">
        <v>0</v>
      </c>
      <c r="H780" s="26">
        <v>0</v>
      </c>
      <c r="I780" s="26">
        <v>0</v>
      </c>
      <c r="J780" s="7"/>
      <c r="K780" s="26">
        <v>0</v>
      </c>
      <c r="L780" s="26">
        <v>0</v>
      </c>
      <c r="M780" s="26">
        <v>0</v>
      </c>
      <c r="N780" s="26">
        <v>0</v>
      </c>
      <c r="O780" s="7"/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0</v>
      </c>
      <c r="X780" s="26">
        <v>0</v>
      </c>
      <c r="Y780" s="26">
        <v>0</v>
      </c>
      <c r="Z780" s="26">
        <v>0</v>
      </c>
      <c r="AA780" s="26">
        <v>0</v>
      </c>
      <c r="AB780" s="26">
        <v>1416</v>
      </c>
      <c r="AC780" s="26">
        <v>0</v>
      </c>
      <c r="AD780" s="26">
        <v>0</v>
      </c>
      <c r="AE780" s="26">
        <v>0</v>
      </c>
      <c r="AF780" s="26">
        <v>0</v>
      </c>
      <c r="AG780" s="26">
        <v>0</v>
      </c>
      <c r="AH780" s="26">
        <v>0</v>
      </c>
      <c r="AI780" s="26">
        <v>0</v>
      </c>
      <c r="AJ780" s="26">
        <v>0</v>
      </c>
      <c r="AK780" s="26">
        <v>0</v>
      </c>
      <c r="AL780" s="26">
        <v>0</v>
      </c>
      <c r="AM780" s="26">
        <v>0</v>
      </c>
      <c r="AN780" s="26">
        <v>0</v>
      </c>
      <c r="AO780" s="26">
        <v>0</v>
      </c>
      <c r="AP780" s="7"/>
      <c r="AQ780" s="7"/>
      <c r="AR780" s="26">
        <v>0</v>
      </c>
      <c r="AS780" s="26">
        <v>0</v>
      </c>
      <c r="AT780" s="26">
        <v>848</v>
      </c>
      <c r="AU780" s="26">
        <v>0</v>
      </c>
      <c r="AV780" s="7"/>
      <c r="AW780" s="26">
        <v>0</v>
      </c>
      <c r="AX780" s="26">
        <v>0</v>
      </c>
      <c r="AY780" s="26">
        <v>0</v>
      </c>
      <c r="AZ780" s="26">
        <v>0</v>
      </c>
      <c r="BA780" s="26">
        <v>0</v>
      </c>
      <c r="BB780" s="35">
        <v>0</v>
      </c>
      <c r="BC780" s="35">
        <v>0</v>
      </c>
      <c r="BD780" s="35">
        <v>0</v>
      </c>
      <c r="BE780" s="26">
        <v>0</v>
      </c>
      <c r="BF780" s="26">
        <v>0</v>
      </c>
      <c r="BG780" s="35">
        <v>0</v>
      </c>
      <c r="BH780" s="35">
        <v>0</v>
      </c>
      <c r="BI780" s="35">
        <v>0</v>
      </c>
      <c r="BJ780" s="35">
        <v>0</v>
      </c>
      <c r="BK780" s="35">
        <v>0</v>
      </c>
      <c r="BL780" s="35">
        <v>0</v>
      </c>
      <c r="BM780" s="35">
        <v>0</v>
      </c>
      <c r="BN780" s="6"/>
      <c r="BO780" s="35">
        <v>0</v>
      </c>
      <c r="BP780" s="35">
        <v>0</v>
      </c>
      <c r="BQ780" s="35">
        <v>1501</v>
      </c>
      <c r="BR780" s="35">
        <v>0</v>
      </c>
      <c r="BS780" s="35">
        <v>0</v>
      </c>
      <c r="BT780" s="35">
        <v>10495</v>
      </c>
      <c r="BU780" s="35">
        <v>0</v>
      </c>
      <c r="BV780" s="35">
        <v>-9193</v>
      </c>
      <c r="BW780" s="35">
        <v>0</v>
      </c>
      <c r="BX780" s="6"/>
      <c r="BY780" s="35">
        <v>0</v>
      </c>
      <c r="BZ780" s="35">
        <v>0</v>
      </c>
      <c r="CA780" s="35">
        <v>0</v>
      </c>
      <c r="CB780" s="35">
        <v>0</v>
      </c>
      <c r="CC780" s="35">
        <v>20</v>
      </c>
      <c r="CD780" s="35">
        <v>0</v>
      </c>
      <c r="CE780" s="35">
        <v>966</v>
      </c>
      <c r="CF780" s="35">
        <v>0</v>
      </c>
      <c r="CG780" s="35">
        <v>0</v>
      </c>
      <c r="CH780" s="6"/>
      <c r="CI780" s="35">
        <v>0</v>
      </c>
    </row>
    <row r="781" spans="1:87">
      <c r="A781" s="8">
        <v>342</v>
      </c>
      <c r="B781" s="9">
        <v>779</v>
      </c>
      <c r="C781" s="8">
        <v>2111020199.3039999</v>
      </c>
      <c r="D781" s="7" t="s">
        <v>379</v>
      </c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6"/>
      <c r="BC781" s="6"/>
      <c r="BD781" s="6"/>
      <c r="BE781" s="7"/>
      <c r="BF781" s="7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</row>
    <row r="782" spans="1:87" ht="13">
      <c r="A782" s="8">
        <v>343</v>
      </c>
      <c r="B782" s="10">
        <v>780</v>
      </c>
      <c r="C782" s="8">
        <v>2111020199.5009999</v>
      </c>
      <c r="D782" s="7" t="s">
        <v>380</v>
      </c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6"/>
      <c r="BC782" s="6"/>
      <c r="BD782" s="6"/>
      <c r="BE782" s="7"/>
      <c r="BF782" s="7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</row>
    <row r="783" spans="1:87">
      <c r="A783" s="8">
        <v>344</v>
      </c>
      <c r="B783" s="9">
        <v>781</v>
      </c>
      <c r="C783" s="8">
        <v>2111020199.5020001</v>
      </c>
      <c r="D783" s="7" t="s">
        <v>381</v>
      </c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6"/>
      <c r="BC783" s="6"/>
      <c r="BD783" s="6"/>
      <c r="BE783" s="7"/>
      <c r="BF783" s="7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</row>
    <row r="784" spans="1:87">
      <c r="A784" s="8">
        <v>345</v>
      </c>
      <c r="B784" s="9">
        <v>782</v>
      </c>
      <c r="C784" s="8">
        <v>2111020199.503</v>
      </c>
      <c r="D784" s="7" t="s">
        <v>382</v>
      </c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6"/>
      <c r="BC784" s="6"/>
      <c r="BD784" s="6"/>
      <c r="BE784" s="7"/>
      <c r="BF784" s="7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</row>
    <row r="785" spans="1:87" ht="13">
      <c r="A785" s="8">
        <v>346</v>
      </c>
      <c r="B785" s="10">
        <v>783</v>
      </c>
      <c r="C785" s="8">
        <v>2112010101.1010001</v>
      </c>
      <c r="D785" s="7" t="s">
        <v>383</v>
      </c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6"/>
      <c r="BC785" s="6"/>
      <c r="BD785" s="6"/>
      <c r="BE785" s="7"/>
      <c r="BF785" s="7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</row>
    <row r="786" spans="1:87">
      <c r="A786" s="8">
        <v>347</v>
      </c>
      <c r="B786" s="9">
        <v>784</v>
      </c>
      <c r="C786" s="8">
        <v>2112010102.1010001</v>
      </c>
      <c r="D786" s="7" t="s">
        <v>384</v>
      </c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6"/>
      <c r="BC786" s="6"/>
      <c r="BD786" s="6"/>
      <c r="BE786" s="7"/>
      <c r="BF786" s="7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</row>
    <row r="787" spans="1:87">
      <c r="A787" s="8">
        <v>348</v>
      </c>
      <c r="B787" s="9">
        <v>785</v>
      </c>
      <c r="C787" s="8">
        <v>2112010199.1010001</v>
      </c>
      <c r="D787" s="7" t="s">
        <v>385</v>
      </c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6"/>
      <c r="BC787" s="6"/>
      <c r="BD787" s="6"/>
      <c r="BE787" s="7"/>
      <c r="BF787" s="7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</row>
    <row r="788" spans="1:87" ht="13">
      <c r="A788" s="8">
        <v>349</v>
      </c>
      <c r="B788" s="10">
        <v>786</v>
      </c>
      <c r="C788" s="8">
        <v>2112010199.102</v>
      </c>
      <c r="D788" s="7" t="s">
        <v>386</v>
      </c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6"/>
      <c r="BC788" s="6"/>
      <c r="BD788" s="6"/>
      <c r="BE788" s="7"/>
      <c r="BF788" s="7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</row>
    <row r="789" spans="1:87">
      <c r="A789" s="8">
        <v>350</v>
      </c>
      <c r="B789" s="9">
        <v>787</v>
      </c>
      <c r="C789" s="8">
        <v>2112010199.1029999</v>
      </c>
      <c r="D789" s="7" t="s">
        <v>387</v>
      </c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6"/>
      <c r="BC789" s="6"/>
      <c r="BD789" s="6"/>
      <c r="BE789" s="7"/>
      <c r="BF789" s="7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</row>
    <row r="790" spans="1:87">
      <c r="A790" s="8">
        <v>351</v>
      </c>
      <c r="B790" s="9">
        <v>788</v>
      </c>
      <c r="C790" s="8">
        <v>2112010199.1040001</v>
      </c>
      <c r="D790" s="7" t="s">
        <v>388</v>
      </c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6"/>
      <c r="BC790" s="6"/>
      <c r="BD790" s="6"/>
      <c r="BE790" s="7"/>
      <c r="BF790" s="7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</row>
    <row r="791" spans="1:87" ht="13">
      <c r="A791" s="8">
        <v>352</v>
      </c>
      <c r="B791" s="10">
        <v>789</v>
      </c>
      <c r="C791" s="8">
        <v>2116010104.1010001</v>
      </c>
      <c r="D791" s="7" t="s">
        <v>389</v>
      </c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6"/>
      <c r="BC791" s="6"/>
      <c r="BD791" s="6"/>
      <c r="BE791" s="7"/>
      <c r="BF791" s="7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</row>
    <row r="792" spans="1:87">
      <c r="A792" s="8">
        <v>353</v>
      </c>
      <c r="B792" s="9">
        <v>790</v>
      </c>
      <c r="C792" s="8">
        <v>2116010199.1010001</v>
      </c>
      <c r="D792" s="7" t="s">
        <v>26</v>
      </c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6"/>
      <c r="BC792" s="6"/>
      <c r="BD792" s="6"/>
      <c r="BE792" s="7"/>
      <c r="BF792" s="7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</row>
    <row r="793" spans="1:87">
      <c r="A793" s="8">
        <v>354</v>
      </c>
      <c r="B793" s="9">
        <v>791</v>
      </c>
      <c r="C793" s="8">
        <v>2116010199.102</v>
      </c>
      <c r="D793" s="7" t="s">
        <v>390</v>
      </c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6"/>
      <c r="BC793" s="6"/>
      <c r="BD793" s="6"/>
      <c r="BE793" s="7"/>
      <c r="BF793" s="7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</row>
    <row r="794" spans="1:87" ht="13">
      <c r="A794" s="8">
        <v>355</v>
      </c>
      <c r="B794" s="10">
        <v>792</v>
      </c>
      <c r="C794" s="8">
        <v>2202010101.1009998</v>
      </c>
      <c r="D794" s="7" t="s">
        <v>391</v>
      </c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6"/>
      <c r="BC794" s="6"/>
      <c r="BD794" s="6"/>
      <c r="BE794" s="7"/>
      <c r="BF794" s="7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</row>
    <row r="795" spans="1:87">
      <c r="A795" s="8">
        <v>356</v>
      </c>
      <c r="B795" s="9">
        <v>793</v>
      </c>
      <c r="C795" s="8">
        <v>2208010101.1009998</v>
      </c>
      <c r="D795" s="7" t="s">
        <v>392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6"/>
      <c r="BC795" s="6"/>
      <c r="BD795" s="6"/>
      <c r="BE795" s="7"/>
      <c r="BF795" s="7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</row>
    <row r="796" spans="1:87">
      <c r="A796" s="8">
        <v>357</v>
      </c>
      <c r="B796" s="9">
        <v>794</v>
      </c>
      <c r="C796" s="8">
        <v>2208010102.1009998</v>
      </c>
      <c r="D796" s="7" t="s">
        <v>393</v>
      </c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6"/>
      <c r="BC796" s="6"/>
      <c r="BD796" s="6"/>
      <c r="BE796" s="7"/>
      <c r="BF796" s="7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</row>
    <row r="797" spans="1:87" ht="13">
      <c r="A797" s="8">
        <v>358</v>
      </c>
      <c r="B797" s="10">
        <v>795</v>
      </c>
      <c r="C797" s="8">
        <v>2208010103.1009998</v>
      </c>
      <c r="D797" s="7" t="s">
        <v>394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6"/>
      <c r="BC797" s="6"/>
      <c r="BD797" s="6"/>
      <c r="BE797" s="7"/>
      <c r="BF797" s="7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</row>
    <row r="798" spans="1:87">
      <c r="A798" s="8">
        <v>359</v>
      </c>
      <c r="B798" s="9">
        <v>796</v>
      </c>
      <c r="C798" s="8">
        <v>2213010101.1009998</v>
      </c>
      <c r="D798" s="7" t="s">
        <v>395</v>
      </c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26">
        <v>0</v>
      </c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6"/>
      <c r="BC798" s="6"/>
      <c r="BD798" s="6"/>
      <c r="BE798" s="7"/>
      <c r="BF798" s="7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</row>
    <row r="799" spans="1:87">
      <c r="A799" s="8">
        <v>360</v>
      </c>
      <c r="B799" s="9">
        <v>797</v>
      </c>
      <c r="C799" s="8">
        <v>2213010101.1030002</v>
      </c>
      <c r="D799" s="7" t="s">
        <v>396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26">
        <v>3021.75</v>
      </c>
      <c r="AX799" s="7"/>
      <c r="AY799" s="7"/>
      <c r="AZ799" s="7"/>
      <c r="BA799" s="7"/>
      <c r="BB799" s="6"/>
      <c r="BC799" s="6"/>
      <c r="BD799" s="6"/>
      <c r="BE799" s="7"/>
      <c r="BF799" s="7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35">
        <v>117000</v>
      </c>
      <c r="CC799" s="6"/>
      <c r="CD799" s="6"/>
      <c r="CE799" s="6"/>
      <c r="CF799" s="6"/>
      <c r="CG799" s="6"/>
      <c r="CH799" s="6"/>
      <c r="CI799" s="6"/>
    </row>
    <row r="800" spans="1:87" ht="13">
      <c r="A800" s="8">
        <v>361</v>
      </c>
      <c r="B800" s="10">
        <v>798</v>
      </c>
      <c r="C800" s="8">
        <v>2213010199.1020002</v>
      </c>
      <c r="D800" s="7" t="s">
        <v>397</v>
      </c>
      <c r="E800" s="7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23"/>
      <c r="BC800" s="23"/>
      <c r="BD800" s="23"/>
      <c r="BE800" s="7"/>
      <c r="BF800" s="7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</row>
    <row r="801" spans="1:87">
      <c r="A801" s="8">
        <v>362</v>
      </c>
      <c r="B801" s="9">
        <v>799</v>
      </c>
      <c r="C801" s="8">
        <v>3101010101.1009998</v>
      </c>
      <c r="D801" s="7" t="s">
        <v>398</v>
      </c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6"/>
      <c r="BC801" s="6"/>
      <c r="BD801" s="6"/>
      <c r="BE801" s="7"/>
      <c r="BF801" s="7"/>
      <c r="BG801" s="6"/>
      <c r="BH801" s="6"/>
      <c r="BI801" s="6"/>
      <c r="BJ801" s="6"/>
      <c r="BK801" s="6"/>
      <c r="BL801" s="6"/>
      <c r="BM801" s="6"/>
      <c r="BN801" s="6"/>
      <c r="BO801" s="6"/>
      <c r="BP801" s="35">
        <v>-334520.65000000002</v>
      </c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35">
        <v>-855969.29</v>
      </c>
      <c r="CF801" s="6"/>
      <c r="CG801" s="6"/>
      <c r="CH801" s="6"/>
      <c r="CI801" s="6"/>
    </row>
    <row r="802" spans="1:87">
      <c r="A802" s="8">
        <v>363</v>
      </c>
      <c r="B802" s="9">
        <v>800</v>
      </c>
      <c r="C802" s="8">
        <v>3102010101.1009998</v>
      </c>
      <c r="D802" s="7" t="s">
        <v>399</v>
      </c>
      <c r="E802" s="26">
        <v>2669189.25</v>
      </c>
      <c r="F802" s="26">
        <v>-706485.71</v>
      </c>
      <c r="G802" s="26">
        <v>-1098670.8799999999</v>
      </c>
      <c r="H802" s="26">
        <v>339397.63</v>
      </c>
      <c r="I802" s="26">
        <v>-2445402.7400000002</v>
      </c>
      <c r="J802" s="26">
        <v>1221857.93</v>
      </c>
      <c r="K802" s="26">
        <v>-278182.26</v>
      </c>
      <c r="L802" s="26">
        <v>-779391.96</v>
      </c>
      <c r="M802" s="26">
        <v>-1095475.96</v>
      </c>
      <c r="N802" s="26">
        <v>4124767.99</v>
      </c>
      <c r="O802" s="26">
        <v>-1577722.72</v>
      </c>
      <c r="P802" s="26">
        <v>615308.06999999995</v>
      </c>
      <c r="Q802" s="26">
        <v>-2872395.43</v>
      </c>
      <c r="R802" s="26">
        <v>-1111235.43</v>
      </c>
      <c r="S802" s="26">
        <v>-1023614.75</v>
      </c>
      <c r="T802" s="26">
        <v>-1915566.91</v>
      </c>
      <c r="U802" s="26">
        <v>3582814.58</v>
      </c>
      <c r="V802" s="26">
        <v>-3019488.99</v>
      </c>
      <c r="W802" s="26">
        <v>-619349.31999999995</v>
      </c>
      <c r="X802" s="26">
        <v>-1237282.6499999999</v>
      </c>
      <c r="Y802" s="26">
        <v>-1860135.35</v>
      </c>
      <c r="Z802" s="26">
        <v>1099121.24</v>
      </c>
      <c r="AA802" s="26">
        <v>-1612075.58</v>
      </c>
      <c r="AB802" s="26">
        <v>-216020.51</v>
      </c>
      <c r="AC802" s="26">
        <v>-1549512.67</v>
      </c>
      <c r="AD802" s="26">
        <v>186617.35</v>
      </c>
      <c r="AE802" s="26">
        <v>-231486.7</v>
      </c>
      <c r="AF802" s="26">
        <v>-1174191.8400000001</v>
      </c>
      <c r="AG802" s="26">
        <v>317634.44</v>
      </c>
      <c r="AH802" s="26">
        <v>-763078.59</v>
      </c>
      <c r="AI802" s="26">
        <v>-1392679.61</v>
      </c>
      <c r="AJ802" s="26">
        <v>-1299957.1100000001</v>
      </c>
      <c r="AK802" s="26">
        <v>-1047449.75</v>
      </c>
      <c r="AL802" s="26">
        <v>-177021.25</v>
      </c>
      <c r="AM802" s="26">
        <v>-129721.45</v>
      </c>
      <c r="AN802" s="26">
        <v>-1603810.65</v>
      </c>
      <c r="AO802" s="26">
        <v>-123402.69</v>
      </c>
      <c r="AP802" s="26">
        <v>-953911.71</v>
      </c>
      <c r="AQ802" s="26">
        <v>-477066.98</v>
      </c>
      <c r="AR802" s="26">
        <v>-45617.1</v>
      </c>
      <c r="AS802" s="26">
        <v>-1641660.89</v>
      </c>
      <c r="AT802" s="26">
        <v>-295696.09000000003</v>
      </c>
      <c r="AU802" s="26">
        <v>-1019230.05</v>
      </c>
      <c r="AV802" s="26">
        <v>-466758.38</v>
      </c>
      <c r="AW802" s="26">
        <v>-1012196.81</v>
      </c>
      <c r="AX802" s="26">
        <v>-1655566.4</v>
      </c>
      <c r="AY802" s="26">
        <v>-1563350.21</v>
      </c>
      <c r="AZ802" s="26">
        <v>3244581.69</v>
      </c>
      <c r="BA802" s="26">
        <v>-1099905.32</v>
      </c>
      <c r="BB802" s="35">
        <v>-1955088.34</v>
      </c>
      <c r="BC802" s="35">
        <v>-1408687.37</v>
      </c>
      <c r="BD802" s="35">
        <v>-259634.21</v>
      </c>
      <c r="BE802" s="26">
        <v>-2101004.91</v>
      </c>
      <c r="BF802" s="26">
        <v>-3312410.36</v>
      </c>
      <c r="BG802" s="35">
        <v>51108</v>
      </c>
      <c r="BH802" s="35">
        <v>-1238093.29</v>
      </c>
      <c r="BI802" s="35">
        <v>-1969060.28</v>
      </c>
      <c r="BJ802" s="35">
        <v>-1622820.55</v>
      </c>
      <c r="BK802" s="35">
        <v>-1621696.92</v>
      </c>
      <c r="BL802" s="35">
        <v>-1621296.86</v>
      </c>
      <c r="BM802" s="35">
        <v>1044339.9</v>
      </c>
      <c r="BN802" s="35">
        <v>-2763222.72</v>
      </c>
      <c r="BO802" s="35">
        <v>-983685.37</v>
      </c>
      <c r="BP802" s="6"/>
      <c r="BQ802" s="35">
        <v>-1425755.6</v>
      </c>
      <c r="BR802" s="35">
        <v>-833367.35</v>
      </c>
      <c r="BS802" s="35">
        <v>-712086.83</v>
      </c>
      <c r="BT802" s="35">
        <v>-2519549</v>
      </c>
      <c r="BU802" s="35">
        <v>-1338283.5900000001</v>
      </c>
      <c r="BV802" s="35">
        <v>-2554695.29</v>
      </c>
      <c r="BW802" s="35">
        <v>-462581.25</v>
      </c>
      <c r="BX802" s="35">
        <v>-962893.02</v>
      </c>
      <c r="BY802" s="35">
        <v>-1523249.85</v>
      </c>
      <c r="BZ802" s="35">
        <v>-103503.52</v>
      </c>
      <c r="CA802" s="35">
        <v>-2058240.22</v>
      </c>
      <c r="CB802" s="35">
        <v>-528521.36</v>
      </c>
      <c r="CC802" s="35">
        <v>294157.31</v>
      </c>
      <c r="CD802" s="35">
        <v>-1511299.35</v>
      </c>
      <c r="CE802" s="6"/>
      <c r="CF802" s="35">
        <v>3620586.36</v>
      </c>
      <c r="CG802" s="35">
        <v>222858.31</v>
      </c>
      <c r="CH802" s="35">
        <v>-600413.88</v>
      </c>
      <c r="CI802" s="35">
        <v>-873242.76</v>
      </c>
    </row>
    <row r="803" spans="1:87" ht="13">
      <c r="A803" s="8">
        <v>364</v>
      </c>
      <c r="B803" s="10">
        <v>801</v>
      </c>
      <c r="C803" s="8">
        <v>3102010102.1009998</v>
      </c>
      <c r="D803" s="7" t="s">
        <v>400</v>
      </c>
      <c r="E803" s="7"/>
      <c r="F803" s="7"/>
      <c r="G803" s="26">
        <v>17160</v>
      </c>
      <c r="H803" s="7"/>
      <c r="I803" s="26">
        <v>956.13</v>
      </c>
      <c r="J803" s="26">
        <v>2673.3</v>
      </c>
      <c r="K803" s="26">
        <v>400</v>
      </c>
      <c r="L803" s="7"/>
      <c r="M803" s="26">
        <v>7267.03</v>
      </c>
      <c r="N803" s="7"/>
      <c r="O803" s="7"/>
      <c r="P803" s="26">
        <v>991.51</v>
      </c>
      <c r="Q803" s="26">
        <v>1853</v>
      </c>
      <c r="R803" s="7"/>
      <c r="S803" s="7"/>
      <c r="T803" s="26">
        <v>72240.38</v>
      </c>
      <c r="U803" s="26">
        <v>-31.83</v>
      </c>
      <c r="V803" s="7"/>
      <c r="W803" s="26">
        <v>4808</v>
      </c>
      <c r="X803" s="26">
        <v>71399.83</v>
      </c>
      <c r="Y803" s="26">
        <v>-32191.79</v>
      </c>
      <c r="Z803" s="26">
        <v>184886.04</v>
      </c>
      <c r="AA803" s="26">
        <v>95051.05</v>
      </c>
      <c r="AB803" s="26">
        <v>11035.02</v>
      </c>
      <c r="AC803" s="26">
        <v>222951.87</v>
      </c>
      <c r="AD803" s="26">
        <v>50000</v>
      </c>
      <c r="AE803" s="26">
        <v>-56657.01</v>
      </c>
      <c r="AF803" s="26">
        <v>14536.98</v>
      </c>
      <c r="AG803" s="7"/>
      <c r="AH803" s="7"/>
      <c r="AI803" s="7"/>
      <c r="AJ803" s="7"/>
      <c r="AK803" s="7"/>
      <c r="AL803" s="7"/>
      <c r="AM803" s="26">
        <v>0.04</v>
      </c>
      <c r="AN803" s="7"/>
      <c r="AO803" s="7"/>
      <c r="AP803" s="7"/>
      <c r="AQ803" s="7"/>
      <c r="AR803" s="7"/>
      <c r="AS803" s="26">
        <v>30</v>
      </c>
      <c r="AT803" s="7"/>
      <c r="AU803" s="7"/>
      <c r="AV803" s="7"/>
      <c r="AW803" s="26">
        <v>9010.2099999999991</v>
      </c>
      <c r="AX803" s="26">
        <v>-13629.09</v>
      </c>
      <c r="AY803" s="7"/>
      <c r="AZ803" s="26">
        <v>16060.94</v>
      </c>
      <c r="BA803" s="7"/>
      <c r="BB803" s="35">
        <v>32667.67</v>
      </c>
      <c r="BC803" s="6"/>
      <c r="BD803" s="35">
        <v>36</v>
      </c>
      <c r="BE803" s="26">
        <v>7127.76</v>
      </c>
      <c r="BF803" s="26">
        <v>70000</v>
      </c>
      <c r="BG803" s="6"/>
      <c r="BH803" s="35">
        <v>1510.41</v>
      </c>
      <c r="BI803" s="35">
        <v>556.6</v>
      </c>
      <c r="BJ803" s="35">
        <v>697.68</v>
      </c>
      <c r="BK803" s="35">
        <v>8131.33</v>
      </c>
      <c r="BL803" s="6"/>
      <c r="BM803" s="35">
        <v>-58965</v>
      </c>
      <c r="BN803" s="35">
        <v>3184589.91</v>
      </c>
      <c r="BO803" s="35">
        <v>2683703.12</v>
      </c>
      <c r="BP803" s="35">
        <v>-976360.91</v>
      </c>
      <c r="BQ803" s="35">
        <v>-309899.51</v>
      </c>
      <c r="BR803" s="35">
        <v>-601452.56999999995</v>
      </c>
      <c r="BS803" s="35">
        <v>-482334.63</v>
      </c>
      <c r="BT803" s="35">
        <v>-470982.55</v>
      </c>
      <c r="BU803" s="35">
        <v>2129548.41</v>
      </c>
      <c r="BV803" s="35">
        <v>80219.429999999993</v>
      </c>
      <c r="BW803" s="35">
        <v>26044.99</v>
      </c>
      <c r="BX803" s="6"/>
      <c r="BY803" s="6"/>
      <c r="BZ803" s="6"/>
      <c r="CA803" s="35">
        <v>-67.64</v>
      </c>
      <c r="CB803" s="6"/>
      <c r="CC803" s="6"/>
      <c r="CD803" s="35">
        <v>-99.47</v>
      </c>
      <c r="CE803" s="35">
        <v>-226966.63</v>
      </c>
      <c r="CF803" s="6"/>
      <c r="CG803" s="35">
        <v>-33454.879999999997</v>
      </c>
      <c r="CH803" s="35">
        <v>-106562.59</v>
      </c>
      <c r="CI803" s="35">
        <v>21445.31</v>
      </c>
    </row>
    <row r="804" spans="1:87">
      <c r="A804" s="8">
        <v>365</v>
      </c>
      <c r="B804" s="9">
        <v>802</v>
      </c>
      <c r="C804" s="8">
        <v>3102010102.2010002</v>
      </c>
      <c r="D804" s="7" t="s">
        <v>401</v>
      </c>
      <c r="E804" s="7"/>
      <c r="F804" s="7"/>
      <c r="G804" s="7"/>
      <c r="H804" s="7"/>
      <c r="I804" s="7"/>
      <c r="J804" s="7"/>
      <c r="K804" s="7"/>
      <c r="L804" s="7"/>
      <c r="M804" s="7"/>
      <c r="N804" s="26">
        <v>109444.94</v>
      </c>
      <c r="O804" s="7"/>
      <c r="P804" s="7"/>
      <c r="Q804" s="7"/>
      <c r="R804" s="7"/>
      <c r="S804" s="7"/>
      <c r="T804" s="7"/>
      <c r="U804" s="7"/>
      <c r="V804" s="7"/>
      <c r="W804" s="7"/>
      <c r="X804" s="26">
        <v>36000</v>
      </c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6"/>
      <c r="BC804" s="6"/>
      <c r="BD804" s="6"/>
      <c r="BE804" s="7"/>
      <c r="BF804" s="7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</row>
    <row r="805" spans="1:87">
      <c r="A805" s="8">
        <v>366</v>
      </c>
      <c r="B805" s="9">
        <v>803</v>
      </c>
      <c r="C805" s="8">
        <v>3105010101.1009998</v>
      </c>
      <c r="D805" s="7" t="s">
        <v>27</v>
      </c>
      <c r="E805" s="26">
        <v>198336.84</v>
      </c>
      <c r="F805" s="26">
        <v>2159407.13</v>
      </c>
      <c r="G805" s="26">
        <v>3104237.14</v>
      </c>
      <c r="H805" s="26">
        <v>1481598.18</v>
      </c>
      <c r="I805" s="26">
        <v>3577514.61</v>
      </c>
      <c r="J805" s="26">
        <v>80851.62</v>
      </c>
      <c r="K805" s="26">
        <v>2359303.7200000002</v>
      </c>
      <c r="L805" s="26">
        <v>2243800.1</v>
      </c>
      <c r="M805" s="26">
        <v>2541297.98</v>
      </c>
      <c r="N805" s="26">
        <v>-2357450.56</v>
      </c>
      <c r="O805" s="26">
        <v>3416597.09</v>
      </c>
      <c r="P805" s="26">
        <v>3110817.16</v>
      </c>
      <c r="Q805" s="26">
        <v>4381554.71</v>
      </c>
      <c r="R805" s="26">
        <v>2824820.87</v>
      </c>
      <c r="S805" s="26">
        <v>2287611.84</v>
      </c>
      <c r="T805" s="26">
        <v>2658489.6</v>
      </c>
      <c r="U805" s="26">
        <v>712043.8</v>
      </c>
      <c r="V805" s="26">
        <v>4272663.5999999996</v>
      </c>
      <c r="W805" s="26">
        <v>2054348.01</v>
      </c>
      <c r="X805" s="26">
        <v>2350727.5299999998</v>
      </c>
      <c r="Y805" s="26">
        <v>3163898.35</v>
      </c>
      <c r="Z805" s="26">
        <v>2060186.09</v>
      </c>
      <c r="AA805" s="26">
        <v>2920599.11</v>
      </c>
      <c r="AB805" s="26">
        <v>1187021.07</v>
      </c>
      <c r="AC805" s="26">
        <v>2650223.29</v>
      </c>
      <c r="AD805" s="26">
        <v>1714501.17</v>
      </c>
      <c r="AE805" s="26">
        <v>2482860.59</v>
      </c>
      <c r="AF805" s="26">
        <v>2102364.12</v>
      </c>
      <c r="AG805" s="26">
        <v>923152.19</v>
      </c>
      <c r="AH805" s="26">
        <v>2548141.21</v>
      </c>
      <c r="AI805" s="26">
        <v>1948644.79</v>
      </c>
      <c r="AJ805" s="26">
        <v>2125603</v>
      </c>
      <c r="AK805" s="26">
        <v>1917883.16</v>
      </c>
      <c r="AL805" s="26">
        <v>2205072.4900000002</v>
      </c>
      <c r="AM805" s="26">
        <v>1879861.02</v>
      </c>
      <c r="AN805" s="26">
        <v>3832429.73</v>
      </c>
      <c r="AO805" s="26">
        <v>1975418.72</v>
      </c>
      <c r="AP805" s="26">
        <v>1580455.21</v>
      </c>
      <c r="AQ805" s="26">
        <v>2583577.5299999998</v>
      </c>
      <c r="AR805" s="26">
        <v>1850667.12</v>
      </c>
      <c r="AS805" s="26">
        <v>3139393.79</v>
      </c>
      <c r="AT805" s="26">
        <v>2592803.14</v>
      </c>
      <c r="AU805" s="26">
        <v>2213150.63</v>
      </c>
      <c r="AV805" s="26">
        <v>2118686.35</v>
      </c>
      <c r="AW805" s="26">
        <v>3206691.97</v>
      </c>
      <c r="AX805" s="26">
        <v>2598703.46</v>
      </c>
      <c r="AY805" s="26">
        <v>2341456.5299999998</v>
      </c>
      <c r="AZ805" s="26">
        <v>1574485.41</v>
      </c>
      <c r="BA805" s="26">
        <v>1566508.7</v>
      </c>
      <c r="BB805" s="35">
        <v>2534998.48</v>
      </c>
      <c r="BC805" s="35">
        <v>2415193.5099999998</v>
      </c>
      <c r="BD805" s="35">
        <v>1430245.31</v>
      </c>
      <c r="BE805" s="26">
        <v>2897338.69</v>
      </c>
      <c r="BF805" s="26">
        <v>3457079.1</v>
      </c>
      <c r="BG805" s="35">
        <v>339109.18</v>
      </c>
      <c r="BH805" s="35">
        <v>1695206.85</v>
      </c>
      <c r="BI805" s="35">
        <v>2729343.72</v>
      </c>
      <c r="BJ805" s="35">
        <v>3207310.61</v>
      </c>
      <c r="BK805" s="35">
        <v>2601971.02</v>
      </c>
      <c r="BL805" s="35">
        <v>3048211.32</v>
      </c>
      <c r="BM805" s="35">
        <v>1186021.5900000001</v>
      </c>
      <c r="BN805" s="35">
        <v>1153052.8999999999</v>
      </c>
      <c r="BO805" s="35">
        <v>72739.19</v>
      </c>
      <c r="BP805" s="35">
        <v>2015153.7</v>
      </c>
      <c r="BQ805" s="35">
        <v>3812852.35</v>
      </c>
      <c r="BR805" s="35">
        <v>2739065.93</v>
      </c>
      <c r="BS805" s="35">
        <v>2159208.62</v>
      </c>
      <c r="BT805" s="35">
        <v>4868817.07</v>
      </c>
      <c r="BU805" s="35">
        <v>310741.76000000001</v>
      </c>
      <c r="BV805" s="35">
        <v>3439144.31</v>
      </c>
      <c r="BW805" s="35">
        <v>2484321.89</v>
      </c>
      <c r="BX805" s="35">
        <v>2500428.33</v>
      </c>
      <c r="BY805" s="35">
        <v>2140561.41</v>
      </c>
      <c r="BZ805" s="35">
        <v>2191938.59</v>
      </c>
      <c r="CA805" s="35">
        <v>4194803.6500000004</v>
      </c>
      <c r="CB805" s="35">
        <v>2119139.65</v>
      </c>
      <c r="CC805" s="35">
        <v>1096893.17</v>
      </c>
      <c r="CD805" s="35">
        <v>3207738.11</v>
      </c>
      <c r="CE805" s="35">
        <v>1994300</v>
      </c>
      <c r="CF805" s="35">
        <v>-2203520.5099999998</v>
      </c>
      <c r="CG805" s="35">
        <v>1312112.72</v>
      </c>
      <c r="CH805" s="35">
        <v>2368149.29</v>
      </c>
      <c r="CI805" s="35">
        <v>1650244.41</v>
      </c>
    </row>
    <row r="806" spans="1:87" ht="13">
      <c r="A806" s="33">
        <v>367</v>
      </c>
      <c r="B806" s="41">
        <v>804</v>
      </c>
      <c r="C806" s="33">
        <v>3105010103.1009998</v>
      </c>
      <c r="D806" s="34" t="s">
        <v>402</v>
      </c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6"/>
      <c r="BC806" s="6"/>
      <c r="BD806" s="6"/>
      <c r="BE806" s="7"/>
      <c r="BF806" s="7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</row>
  </sheetData>
  <sortState xmlns:xlrd2="http://schemas.microsoft.com/office/spreadsheetml/2017/richdata2" ref="A3:CI806">
    <sortCondition ref="B3:B80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4647-7991-4B83-A76D-F9DFB064EE7C}">
  <sheetPr>
    <tabColor theme="5" tint="0.59999389629810485"/>
  </sheetPr>
  <dimension ref="A1:N34"/>
  <sheetViews>
    <sheetView topLeftCell="A25" workbookViewId="0">
      <selection activeCell="H34" sqref="H34"/>
    </sheetView>
  </sheetViews>
  <sheetFormatPr defaultColWidth="9.1796875" defaultRowHeight="14.5"/>
  <cols>
    <col min="1" max="1" width="9.1796875" style="97"/>
    <col min="2" max="2" width="33" style="97" customWidth="1"/>
    <col min="3" max="3" width="13.54296875" style="97" customWidth="1"/>
    <col min="4" max="4" width="14.54296875" style="97" customWidth="1"/>
    <col min="5" max="5" width="14" style="97" customWidth="1"/>
    <col min="6" max="6" width="13.54296875" style="97" customWidth="1"/>
    <col min="7" max="7" width="14.1796875" style="97" customWidth="1"/>
    <col min="8" max="8" width="13.7265625" style="97" customWidth="1"/>
    <col min="9" max="9" width="35.1796875" style="97" customWidth="1"/>
    <col min="10" max="10" width="12.7265625" style="97" bestFit="1" customWidth="1"/>
    <col min="11" max="11" width="14.26953125" style="97" customWidth="1"/>
    <col min="12" max="12" width="13.1796875" style="97" bestFit="1" customWidth="1"/>
    <col min="13" max="16384" width="9.1796875" style="97"/>
  </cols>
  <sheetData>
    <row r="1" spans="1:12" s="118" customFormat="1" ht="20.25" customHeight="1">
      <c r="A1" s="320" t="s">
        <v>961</v>
      </c>
      <c r="B1" s="320"/>
      <c r="C1" s="320"/>
      <c r="D1" s="320"/>
      <c r="E1" s="320"/>
      <c r="F1" s="320"/>
      <c r="G1" s="320"/>
      <c r="H1" s="320"/>
      <c r="I1" s="320"/>
    </row>
    <row r="2" spans="1:12" s="118" customFormat="1" ht="16.5" customHeight="1">
      <c r="A2" s="320" t="s">
        <v>989</v>
      </c>
      <c r="B2" s="320"/>
      <c r="C2" s="320"/>
      <c r="D2" s="320"/>
      <c r="E2" s="320"/>
      <c r="F2" s="320"/>
      <c r="G2" s="320"/>
      <c r="H2" s="320"/>
      <c r="I2" s="320"/>
    </row>
    <row r="3" spans="1:12" ht="18" customHeight="1">
      <c r="A3" s="321" t="s">
        <v>1</v>
      </c>
      <c r="B3" s="321"/>
      <c r="C3" s="322" t="s">
        <v>945</v>
      </c>
      <c r="D3" s="322"/>
      <c r="E3" s="322"/>
      <c r="F3" s="323" t="s">
        <v>946</v>
      </c>
      <c r="G3" s="323" t="s">
        <v>983</v>
      </c>
      <c r="H3" s="323" t="s">
        <v>1001</v>
      </c>
      <c r="I3" s="323" t="s">
        <v>947</v>
      </c>
    </row>
    <row r="4" spans="1:12" ht="15.75" customHeight="1">
      <c r="A4" s="321"/>
      <c r="B4" s="321"/>
      <c r="C4" s="98" t="s">
        <v>948</v>
      </c>
      <c r="D4" s="98" t="s">
        <v>941</v>
      </c>
      <c r="E4" s="98" t="s">
        <v>943</v>
      </c>
      <c r="F4" s="323"/>
      <c r="G4" s="323"/>
      <c r="H4" s="323"/>
      <c r="I4" s="323"/>
    </row>
    <row r="5" spans="1:12" ht="18" customHeight="1">
      <c r="A5" s="99" t="s">
        <v>959</v>
      </c>
      <c r="B5" s="100"/>
      <c r="C5" s="101"/>
      <c r="D5" s="101"/>
      <c r="E5" s="101"/>
      <c r="F5" s="101"/>
      <c r="G5" s="101"/>
      <c r="H5" s="101"/>
      <c r="I5" s="99"/>
    </row>
    <row r="6" spans="1:12" ht="21.5">
      <c r="A6" s="102">
        <v>1</v>
      </c>
      <c r="B6" s="99" t="s">
        <v>949</v>
      </c>
      <c r="C6" s="101">
        <v>4951039.95</v>
      </c>
      <c r="D6" s="103">
        <v>4707916.9000000004</v>
      </c>
      <c r="E6" s="101">
        <v>4692435.4899999984</v>
      </c>
      <c r="F6" s="101">
        <v>3216796</v>
      </c>
      <c r="G6" s="101">
        <v>3345467.84</v>
      </c>
      <c r="H6" s="193">
        <v>3479286.5535999998</v>
      </c>
      <c r="I6" s="99" t="s">
        <v>1021</v>
      </c>
      <c r="J6" s="104">
        <f>F6*4/100</f>
        <v>128671.84</v>
      </c>
      <c r="K6" s="104">
        <f>F6+J6</f>
        <v>3345467.84</v>
      </c>
      <c r="L6" s="104"/>
    </row>
    <row r="7" spans="1:12" ht="21.5">
      <c r="A7" s="102">
        <v>2</v>
      </c>
      <c r="B7" s="99" t="s">
        <v>950</v>
      </c>
      <c r="C7" s="101">
        <v>0</v>
      </c>
      <c r="D7" s="103">
        <v>0</v>
      </c>
      <c r="E7" s="101">
        <v>4200</v>
      </c>
      <c r="F7" s="101">
        <v>10000</v>
      </c>
      <c r="G7" s="101">
        <v>10000</v>
      </c>
      <c r="H7" s="101">
        <v>10000</v>
      </c>
      <c r="I7" s="99"/>
      <c r="J7" s="104">
        <f>G6*4/100</f>
        <v>133818.71359999999</v>
      </c>
      <c r="K7" s="104">
        <f>G6+J7</f>
        <v>3479286.5535999998</v>
      </c>
      <c r="L7" s="104"/>
    </row>
    <row r="8" spans="1:12" ht="21.5">
      <c r="A8" s="102">
        <v>3</v>
      </c>
      <c r="B8" s="99" t="s">
        <v>951</v>
      </c>
      <c r="C8" s="101">
        <v>0</v>
      </c>
      <c r="D8" s="103">
        <v>4173</v>
      </c>
      <c r="E8" s="101">
        <v>5100</v>
      </c>
      <c r="F8" s="101">
        <v>10000</v>
      </c>
      <c r="G8" s="101">
        <v>10000</v>
      </c>
      <c r="H8" s="101">
        <v>10000</v>
      </c>
      <c r="I8" s="99"/>
      <c r="K8" s="104"/>
    </row>
    <row r="9" spans="1:12" ht="20">
      <c r="A9" s="102">
        <v>4</v>
      </c>
      <c r="B9" s="99" t="s">
        <v>952</v>
      </c>
      <c r="C9" s="101">
        <v>144500</v>
      </c>
      <c r="D9" s="101">
        <v>16000</v>
      </c>
      <c r="E9" s="101">
        <v>12000</v>
      </c>
      <c r="F9" s="101">
        <v>24000</v>
      </c>
      <c r="G9" s="101">
        <v>24000</v>
      </c>
      <c r="H9" s="101">
        <v>24000</v>
      </c>
      <c r="I9" s="99" t="s">
        <v>1022</v>
      </c>
      <c r="K9" s="105"/>
    </row>
    <row r="10" spans="1:12" ht="20">
      <c r="A10" s="102">
        <v>5</v>
      </c>
      <c r="B10" s="99" t="s">
        <v>953</v>
      </c>
      <c r="C10" s="101">
        <v>146887.02000000002</v>
      </c>
      <c r="D10" s="101">
        <v>126000</v>
      </c>
      <c r="E10" s="101">
        <v>126000</v>
      </c>
      <c r="F10" s="101">
        <v>126000</v>
      </c>
      <c r="G10" s="101">
        <v>126000</v>
      </c>
      <c r="H10" s="101">
        <v>126000</v>
      </c>
      <c r="I10" s="101"/>
      <c r="K10" s="104"/>
    </row>
    <row r="11" spans="1:12" ht="20">
      <c r="A11" s="102">
        <v>6</v>
      </c>
      <c r="B11" s="99" t="s">
        <v>965</v>
      </c>
      <c r="C11" s="101">
        <v>20000</v>
      </c>
      <c r="D11" s="101">
        <v>0</v>
      </c>
      <c r="E11" s="101">
        <v>0</v>
      </c>
      <c r="F11" s="101">
        <v>10000</v>
      </c>
      <c r="G11" s="101">
        <v>10000</v>
      </c>
      <c r="H11" s="101">
        <v>10000</v>
      </c>
      <c r="I11" s="99"/>
      <c r="K11" s="104"/>
    </row>
    <row r="12" spans="1:12" ht="20">
      <c r="A12" s="102">
        <v>7</v>
      </c>
      <c r="B12" s="99" t="s">
        <v>964</v>
      </c>
      <c r="C12" s="101">
        <v>183700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99"/>
      <c r="K12" s="104"/>
    </row>
    <row r="13" spans="1:12" ht="20">
      <c r="A13" s="102">
        <v>8</v>
      </c>
      <c r="B13" s="99" t="s">
        <v>962</v>
      </c>
      <c r="C13" s="101">
        <v>401500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99"/>
      <c r="K13" s="104"/>
    </row>
    <row r="14" spans="1:12" ht="20">
      <c r="A14" s="102">
        <v>9</v>
      </c>
      <c r="B14" s="99" t="s">
        <v>963</v>
      </c>
      <c r="C14" s="101">
        <v>0</v>
      </c>
      <c r="D14" s="101">
        <v>0</v>
      </c>
      <c r="E14" s="101">
        <v>3455</v>
      </c>
      <c r="F14" s="101">
        <v>5000</v>
      </c>
      <c r="G14" s="101">
        <v>5000</v>
      </c>
      <c r="H14" s="101">
        <v>5000</v>
      </c>
      <c r="I14" s="99"/>
      <c r="K14" s="104"/>
    </row>
    <row r="15" spans="1:12" ht="20">
      <c r="A15" s="102">
        <v>10</v>
      </c>
      <c r="B15" s="99" t="s">
        <v>954</v>
      </c>
      <c r="C15" s="101">
        <v>22477.82</v>
      </c>
      <c r="D15" s="101">
        <v>14453.620000000003</v>
      </c>
      <c r="E15" s="101">
        <v>7169.6800000000012</v>
      </c>
      <c r="F15" s="101">
        <v>6000</v>
      </c>
      <c r="G15" s="101">
        <v>6000</v>
      </c>
      <c r="H15" s="101">
        <v>6000</v>
      </c>
      <c r="I15" s="99"/>
    </row>
    <row r="16" spans="1:12" ht="20">
      <c r="A16" s="102">
        <v>11</v>
      </c>
      <c r="B16" s="99" t="s">
        <v>1003</v>
      </c>
      <c r="C16" s="101">
        <v>0</v>
      </c>
      <c r="D16" s="101">
        <v>0</v>
      </c>
      <c r="E16" s="101">
        <v>4313.8900000000003</v>
      </c>
      <c r="F16" s="101">
        <v>1200</v>
      </c>
      <c r="G16" s="101">
        <v>1200</v>
      </c>
      <c r="H16" s="101">
        <v>1200</v>
      </c>
      <c r="I16" s="99"/>
      <c r="K16" s="104"/>
    </row>
    <row r="17" spans="1:14" ht="20">
      <c r="A17" s="102">
        <v>12</v>
      </c>
      <c r="B17" s="99" t="s">
        <v>955</v>
      </c>
      <c r="C17" s="101">
        <v>47000</v>
      </c>
      <c r="D17" s="101">
        <v>377300</v>
      </c>
      <c r="E17" s="101">
        <v>79800</v>
      </c>
      <c r="F17" s="101">
        <v>10000</v>
      </c>
      <c r="G17" s="101">
        <v>10000</v>
      </c>
      <c r="H17" s="101">
        <v>10000</v>
      </c>
      <c r="I17" s="99"/>
      <c r="K17" s="104"/>
    </row>
    <row r="18" spans="1:14" ht="20.5">
      <c r="A18" s="317" t="s">
        <v>956</v>
      </c>
      <c r="B18" s="318"/>
      <c r="C18" s="106">
        <f t="shared" ref="C18:H18" si="0">SUM(C6:C17)</f>
        <v>5917104.790000001</v>
      </c>
      <c r="D18" s="106">
        <f t="shared" si="0"/>
        <v>5245843.5200000005</v>
      </c>
      <c r="E18" s="106">
        <f t="shared" si="0"/>
        <v>4934474.0599999977</v>
      </c>
      <c r="F18" s="106">
        <f t="shared" si="0"/>
        <v>3418996</v>
      </c>
      <c r="G18" s="106">
        <f t="shared" si="0"/>
        <v>3547667.84</v>
      </c>
      <c r="H18" s="106">
        <f t="shared" si="0"/>
        <v>3681486.5535999998</v>
      </c>
      <c r="I18" s="107"/>
      <c r="L18" s="104"/>
    </row>
    <row r="19" spans="1:14" ht="15" customHeight="1">
      <c r="A19" s="319" t="s">
        <v>960</v>
      </c>
      <c r="B19" s="319"/>
      <c r="C19" s="101"/>
      <c r="D19" s="101"/>
      <c r="E19" s="101"/>
      <c r="F19" s="101"/>
      <c r="G19" s="101"/>
      <c r="H19" s="101"/>
      <c r="I19" s="99"/>
      <c r="K19" s="104"/>
    </row>
    <row r="20" spans="1:14" ht="20">
      <c r="A20" s="102">
        <v>1</v>
      </c>
      <c r="B20" s="108" t="s">
        <v>957</v>
      </c>
      <c r="C20" s="101">
        <v>4951039.95</v>
      </c>
      <c r="D20" s="101">
        <v>4707916.9000000004</v>
      </c>
      <c r="E20" s="101">
        <v>4692435.4899999984</v>
      </c>
      <c r="F20" s="101">
        <v>3216796</v>
      </c>
      <c r="G20" s="101">
        <v>3345467.84</v>
      </c>
      <c r="H20" s="193">
        <v>3479286.5535999998</v>
      </c>
      <c r="I20" s="99"/>
      <c r="J20" s="104"/>
    </row>
    <row r="21" spans="1:14" ht="20">
      <c r="A21" s="102">
        <v>2</v>
      </c>
      <c r="B21" s="109" t="s">
        <v>950</v>
      </c>
      <c r="C21" s="101">
        <v>0</v>
      </c>
      <c r="D21" s="101">
        <v>0</v>
      </c>
      <c r="E21" s="101">
        <v>4200</v>
      </c>
      <c r="F21" s="101">
        <v>10000</v>
      </c>
      <c r="G21" s="101">
        <v>10000</v>
      </c>
      <c r="H21" s="101">
        <v>10000</v>
      </c>
      <c r="I21" s="99"/>
      <c r="J21" s="104"/>
    </row>
    <row r="22" spans="1:14" ht="20">
      <c r="A22" s="102">
        <v>3</v>
      </c>
      <c r="B22" s="109" t="s">
        <v>951</v>
      </c>
      <c r="C22" s="101">
        <v>0</v>
      </c>
      <c r="D22" s="101">
        <v>4173</v>
      </c>
      <c r="E22" s="101">
        <v>5100</v>
      </c>
      <c r="F22" s="101">
        <v>10000</v>
      </c>
      <c r="G22" s="101">
        <v>10000</v>
      </c>
      <c r="H22" s="101">
        <v>10000</v>
      </c>
      <c r="I22" s="99"/>
      <c r="J22" s="104"/>
    </row>
    <row r="23" spans="1:14" ht="20">
      <c r="A23" s="102">
        <v>4</v>
      </c>
      <c r="B23" s="99" t="s">
        <v>952</v>
      </c>
      <c r="C23" s="101">
        <v>144500</v>
      </c>
      <c r="D23" s="101">
        <v>16000</v>
      </c>
      <c r="E23" s="101">
        <v>12000</v>
      </c>
      <c r="F23" s="101">
        <v>24000</v>
      </c>
      <c r="G23" s="101">
        <v>24000</v>
      </c>
      <c r="H23" s="101">
        <v>24000</v>
      </c>
      <c r="I23" s="99"/>
    </row>
    <row r="24" spans="1:14" ht="20">
      <c r="A24" s="102">
        <v>5</v>
      </c>
      <c r="B24" s="99" t="s">
        <v>953</v>
      </c>
      <c r="C24" s="101">
        <v>146887.02000000002</v>
      </c>
      <c r="D24" s="101">
        <v>126000</v>
      </c>
      <c r="E24" s="101">
        <v>126000</v>
      </c>
      <c r="F24" s="101">
        <v>126000</v>
      </c>
      <c r="G24" s="101">
        <v>126000</v>
      </c>
      <c r="H24" s="101">
        <v>126000</v>
      </c>
      <c r="I24" s="99"/>
    </row>
    <row r="25" spans="1:14" ht="20">
      <c r="A25" s="102">
        <v>6</v>
      </c>
      <c r="B25" s="99" t="s">
        <v>965</v>
      </c>
      <c r="C25" s="101">
        <v>20000</v>
      </c>
      <c r="D25" s="101">
        <v>0</v>
      </c>
      <c r="E25" s="101">
        <v>0</v>
      </c>
      <c r="F25" s="101">
        <v>10000</v>
      </c>
      <c r="G25" s="101">
        <v>10000</v>
      </c>
      <c r="H25" s="101">
        <v>10000</v>
      </c>
      <c r="I25" s="99"/>
    </row>
    <row r="26" spans="1:14" ht="20">
      <c r="A26" s="102">
        <v>7</v>
      </c>
      <c r="B26" s="99" t="s">
        <v>964</v>
      </c>
      <c r="C26" s="101">
        <v>183700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99"/>
    </row>
    <row r="27" spans="1:14" ht="20">
      <c r="A27" s="102">
        <v>8</v>
      </c>
      <c r="B27" s="99" t="s">
        <v>962</v>
      </c>
      <c r="C27" s="101">
        <v>401500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99"/>
    </row>
    <row r="28" spans="1:14" ht="20">
      <c r="A28" s="102">
        <v>9</v>
      </c>
      <c r="B28" s="99" t="s">
        <v>963</v>
      </c>
      <c r="C28" s="101">
        <v>0</v>
      </c>
      <c r="D28" s="101">
        <v>0</v>
      </c>
      <c r="E28" s="101">
        <v>3455</v>
      </c>
      <c r="F28" s="101">
        <v>5000</v>
      </c>
      <c r="G28" s="101">
        <v>5000</v>
      </c>
      <c r="H28" s="101">
        <v>5000</v>
      </c>
      <c r="I28" s="99"/>
    </row>
    <row r="29" spans="1:14" ht="20">
      <c r="A29" s="102">
        <v>10</v>
      </c>
      <c r="B29" s="99" t="s">
        <v>658</v>
      </c>
      <c r="C29" s="101">
        <v>22477.82</v>
      </c>
      <c r="D29" s="101">
        <v>14453.620000000003</v>
      </c>
      <c r="E29" s="101">
        <v>7169.6800000000012</v>
      </c>
      <c r="F29" s="101">
        <v>6000</v>
      </c>
      <c r="G29" s="101">
        <v>6000</v>
      </c>
      <c r="H29" s="101">
        <v>6000</v>
      </c>
      <c r="I29" s="99"/>
    </row>
    <row r="30" spans="1:14" ht="20">
      <c r="A30" s="102">
        <v>11</v>
      </c>
      <c r="B30" s="99" t="s">
        <v>1004</v>
      </c>
      <c r="C30" s="101">
        <v>0</v>
      </c>
      <c r="D30" s="101">
        <v>0</v>
      </c>
      <c r="E30" s="101">
        <v>4313.8900000000003</v>
      </c>
      <c r="F30" s="101">
        <v>1200</v>
      </c>
      <c r="G30" s="101">
        <v>1200</v>
      </c>
      <c r="H30" s="101">
        <v>1200</v>
      </c>
      <c r="I30" s="99"/>
    </row>
    <row r="31" spans="1:14" ht="20">
      <c r="A31" s="102">
        <v>12</v>
      </c>
      <c r="B31" s="110" t="s">
        <v>958</v>
      </c>
      <c r="C31" s="101">
        <v>47000</v>
      </c>
      <c r="D31" s="101">
        <v>377300</v>
      </c>
      <c r="E31" s="101">
        <v>79800</v>
      </c>
      <c r="F31" s="101">
        <v>10000</v>
      </c>
      <c r="G31" s="101">
        <v>10000</v>
      </c>
      <c r="H31" s="101">
        <v>10000</v>
      </c>
      <c r="I31" s="99"/>
    </row>
    <row r="32" spans="1:14" ht="20.5">
      <c r="A32" s="317" t="s">
        <v>956</v>
      </c>
      <c r="B32" s="318"/>
      <c r="C32" s="106">
        <f>SUM(C20:C31)</f>
        <v>5917104.790000001</v>
      </c>
      <c r="D32" s="106">
        <f t="shared" ref="D32:H32" si="1">SUM(D20:D31)</f>
        <v>5245843.5200000005</v>
      </c>
      <c r="E32" s="106">
        <f t="shared" si="1"/>
        <v>4934474.0599999977</v>
      </c>
      <c r="F32" s="106">
        <f t="shared" si="1"/>
        <v>3418996</v>
      </c>
      <c r="G32" s="106">
        <f t="shared" si="1"/>
        <v>3547667.84</v>
      </c>
      <c r="H32" s="106">
        <f t="shared" si="1"/>
        <v>3681486.5535999998</v>
      </c>
      <c r="I32" s="107"/>
      <c r="K32" s="104"/>
      <c r="L32" s="104"/>
      <c r="M32" s="104"/>
      <c r="N32" s="104"/>
    </row>
    <row r="33" spans="1:9" ht="20">
      <c r="A33" s="111"/>
      <c r="B33" s="111"/>
      <c r="C33" s="112"/>
      <c r="D33" s="112"/>
      <c r="E33" s="112"/>
      <c r="F33" s="112"/>
      <c r="G33" s="112"/>
      <c r="H33" s="112"/>
      <c r="I33" s="111"/>
    </row>
    <row r="34" spans="1:9" ht="23">
      <c r="A34" s="113"/>
      <c r="B34" s="113"/>
      <c r="C34" s="113"/>
      <c r="D34" s="113"/>
      <c r="E34" s="113"/>
      <c r="F34" s="114"/>
      <c r="G34" s="114"/>
      <c r="H34" s="114"/>
      <c r="I34" s="111"/>
    </row>
  </sheetData>
  <protectedRanges>
    <protectedRange sqref="B6:B12 B23:B26" name="ช่วง1_2"/>
    <protectedRange sqref="B13:B16 B27:B30" name="ช่วง1_2_1"/>
  </protectedRanges>
  <mergeCells count="11">
    <mergeCell ref="A18:B18"/>
    <mergeCell ref="A19:B19"/>
    <mergeCell ref="A32:B32"/>
    <mergeCell ref="A1:I1"/>
    <mergeCell ref="A2:I2"/>
    <mergeCell ref="A3:B4"/>
    <mergeCell ref="C3:E3"/>
    <mergeCell ref="F3:F4"/>
    <mergeCell ref="G3:G4"/>
    <mergeCell ref="H3:H4"/>
    <mergeCell ref="I3:I4"/>
  </mergeCells>
  <printOptions horizontalCentered="1"/>
  <pageMargins left="0.11811023622047245" right="0.11811023622047245" top="0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J49"/>
  <sheetViews>
    <sheetView tabSelected="1" topLeftCell="A38" zoomScale="90" zoomScaleNormal="90" zoomScaleSheetLayoutView="87" workbookViewId="0">
      <selection activeCell="D14" sqref="D14"/>
    </sheetView>
  </sheetViews>
  <sheetFormatPr defaultColWidth="16.26953125" defaultRowHeight="24" customHeight="1"/>
  <cols>
    <col min="1" max="1" width="10.26953125" style="119" customWidth="1"/>
    <col min="2" max="2" width="33.7265625" style="119" customWidth="1"/>
    <col min="3" max="3" width="16.7265625" style="119" bestFit="1" customWidth="1"/>
    <col min="4" max="4" width="15.7265625" style="119" customWidth="1"/>
    <col min="5" max="5" width="16.7265625" style="119" customWidth="1"/>
    <col min="6" max="6" width="17.7265625" style="119" customWidth="1"/>
    <col min="7" max="16384" width="16.26953125" style="119"/>
  </cols>
  <sheetData>
    <row r="1" spans="1:10" ht="20.25" customHeight="1">
      <c r="A1" s="115" t="s">
        <v>1002</v>
      </c>
      <c r="B1" s="116"/>
      <c r="C1" s="117" t="s">
        <v>980</v>
      </c>
      <c r="D1" s="118"/>
      <c r="E1" s="118"/>
    </row>
    <row r="2" spans="1:10" ht="22.5" customHeight="1">
      <c r="A2" s="325" t="s">
        <v>15</v>
      </c>
      <c r="B2" s="326" t="s">
        <v>16</v>
      </c>
      <c r="C2" s="324" t="s">
        <v>1008</v>
      </c>
      <c r="D2" s="324" t="s">
        <v>966</v>
      </c>
      <c r="E2" s="324" t="s">
        <v>984</v>
      </c>
      <c r="F2" s="324" t="s">
        <v>1009</v>
      </c>
    </row>
    <row r="3" spans="1:10" s="120" customFormat="1" ht="22.5" customHeight="1">
      <c r="A3" s="325"/>
      <c r="B3" s="326"/>
      <c r="C3" s="324"/>
      <c r="D3" s="324"/>
      <c r="E3" s="324"/>
      <c r="F3" s="324"/>
    </row>
    <row r="4" spans="1:10" ht="20.25" customHeight="1">
      <c r="A4" s="121"/>
      <c r="B4" s="99" t="s">
        <v>949</v>
      </c>
      <c r="C4" s="122">
        <v>4692435.4899999984</v>
      </c>
      <c r="D4" s="122">
        <v>3216796</v>
      </c>
      <c r="E4" s="101">
        <v>3345467.84</v>
      </c>
      <c r="F4" s="193">
        <v>3479286.5535999998</v>
      </c>
      <c r="H4" s="123"/>
      <c r="I4" s="123"/>
    </row>
    <row r="5" spans="1:10" ht="20.25" customHeight="1">
      <c r="A5" s="124"/>
      <c r="B5" s="99" t="s">
        <v>950</v>
      </c>
      <c r="C5" s="122">
        <v>4200</v>
      </c>
      <c r="D5" s="122">
        <v>10000</v>
      </c>
      <c r="E5" s="122">
        <v>10000</v>
      </c>
      <c r="F5" s="122">
        <v>10000</v>
      </c>
    </row>
    <row r="6" spans="1:10" ht="20.25" customHeight="1">
      <c r="A6" s="124"/>
      <c r="B6" s="99" t="s">
        <v>951</v>
      </c>
      <c r="C6" s="122">
        <v>5100</v>
      </c>
      <c r="D6" s="122">
        <v>10000</v>
      </c>
      <c r="E6" s="122">
        <v>10000</v>
      </c>
      <c r="F6" s="122">
        <v>10000</v>
      </c>
    </row>
    <row r="7" spans="1:10" ht="20.25" customHeight="1">
      <c r="A7" s="124"/>
      <c r="B7" s="99" t="s">
        <v>952</v>
      </c>
      <c r="C7" s="122">
        <v>12000</v>
      </c>
      <c r="D7" s="122">
        <v>24000</v>
      </c>
      <c r="E7" s="122">
        <v>24000</v>
      </c>
      <c r="F7" s="122">
        <v>24000</v>
      </c>
    </row>
    <row r="8" spans="1:10" ht="20.25" customHeight="1">
      <c r="A8" s="124"/>
      <c r="B8" s="99" t="s">
        <v>953</v>
      </c>
      <c r="C8" s="122">
        <v>126000</v>
      </c>
      <c r="D8" s="122">
        <v>126000</v>
      </c>
      <c r="E8" s="122">
        <v>126000</v>
      </c>
      <c r="F8" s="122">
        <v>126000</v>
      </c>
    </row>
    <row r="9" spans="1:10" ht="20.25" customHeight="1">
      <c r="A9" s="124"/>
      <c r="B9" s="99" t="s">
        <v>965</v>
      </c>
      <c r="C9" s="122">
        <v>0</v>
      </c>
      <c r="D9" s="122">
        <v>10000</v>
      </c>
      <c r="E9" s="122">
        <v>10000</v>
      </c>
      <c r="F9" s="122">
        <v>10000</v>
      </c>
    </row>
    <row r="10" spans="1:10" ht="20.25" customHeight="1">
      <c r="A10" s="124"/>
      <c r="B10" s="99" t="s">
        <v>963</v>
      </c>
      <c r="C10" s="122">
        <v>3455</v>
      </c>
      <c r="D10" s="122">
        <v>5000</v>
      </c>
      <c r="E10" s="122">
        <v>5000</v>
      </c>
      <c r="F10" s="122">
        <v>5000</v>
      </c>
    </row>
    <row r="11" spans="1:10" ht="20.25" customHeight="1">
      <c r="A11" s="124"/>
      <c r="B11" s="99" t="s">
        <v>1005</v>
      </c>
      <c r="C11" s="122">
        <v>7169.6800000000012</v>
      </c>
      <c r="D11" s="122">
        <v>6000</v>
      </c>
      <c r="E11" s="122">
        <v>6000</v>
      </c>
      <c r="F11" s="122">
        <v>6000</v>
      </c>
    </row>
    <row r="12" spans="1:10" ht="20.25" customHeight="1">
      <c r="A12" s="124"/>
      <c r="B12" s="99" t="s">
        <v>1006</v>
      </c>
      <c r="C12" s="122">
        <v>4313.8900000000003</v>
      </c>
      <c r="D12" s="122">
        <v>1200</v>
      </c>
      <c r="E12" s="122">
        <v>1200</v>
      </c>
      <c r="F12" s="122">
        <v>1200</v>
      </c>
    </row>
    <row r="13" spans="1:10" ht="20.25" customHeight="1">
      <c r="A13" s="125"/>
      <c r="B13" s="126" t="s">
        <v>967</v>
      </c>
      <c r="C13" s="122"/>
      <c r="D13" s="122"/>
      <c r="E13" s="122"/>
      <c r="F13" s="122"/>
    </row>
    <row r="14" spans="1:10" ht="20.25" customHeight="1">
      <c r="A14" s="127"/>
      <c r="B14" s="99" t="s">
        <v>968</v>
      </c>
      <c r="C14" s="122">
        <v>79800</v>
      </c>
      <c r="D14" s="122">
        <v>10000</v>
      </c>
      <c r="E14" s="122">
        <v>10000</v>
      </c>
      <c r="F14" s="122">
        <v>10000</v>
      </c>
    </row>
    <row r="15" spans="1:10" ht="20.25" customHeight="1">
      <c r="A15" s="121"/>
      <c r="B15" s="128" t="s">
        <v>17</v>
      </c>
      <c r="C15" s="129">
        <f>SUM(C4:C14)</f>
        <v>4934474.0599999977</v>
      </c>
      <c r="D15" s="129">
        <f>SUM(D4:D14)</f>
        <v>3418996</v>
      </c>
      <c r="E15" s="129">
        <f>SUM(E4:E14)</f>
        <v>3547667.84</v>
      </c>
      <c r="F15" s="129">
        <f>SUM(F4:F14)</f>
        <v>3681486.5535999998</v>
      </c>
      <c r="H15" s="123"/>
      <c r="I15" s="123"/>
      <c r="J15" s="123"/>
    </row>
    <row r="16" spans="1:10" ht="20.25" customHeight="1">
      <c r="A16" s="130"/>
      <c r="B16" s="131" t="s">
        <v>969</v>
      </c>
      <c r="C16" s="132"/>
      <c r="D16" s="133"/>
      <c r="E16" s="134"/>
    </row>
    <row r="17" spans="1:6" ht="21" customHeight="1">
      <c r="A17" s="135" t="s">
        <v>1010</v>
      </c>
      <c r="B17" s="135"/>
      <c r="C17" s="135"/>
      <c r="D17" s="136"/>
      <c r="E17" s="135"/>
    </row>
    <row r="18" spans="1:6" ht="21" customHeight="1">
      <c r="A18" s="325" t="s">
        <v>15</v>
      </c>
      <c r="B18" s="326" t="s">
        <v>16</v>
      </c>
      <c r="C18" s="327" t="s">
        <v>1012</v>
      </c>
      <c r="D18" s="328" t="s">
        <v>970</v>
      </c>
      <c r="E18" s="328" t="s">
        <v>987</v>
      </c>
      <c r="F18" s="328" t="s">
        <v>1013</v>
      </c>
    </row>
    <row r="19" spans="1:6" ht="21" customHeight="1">
      <c r="A19" s="325"/>
      <c r="B19" s="326"/>
      <c r="C19" s="327"/>
      <c r="D19" s="328"/>
      <c r="E19" s="328"/>
      <c r="F19" s="328"/>
    </row>
    <row r="20" spans="1:6" ht="21" customHeight="1">
      <c r="A20" s="325"/>
      <c r="B20" s="326"/>
      <c r="C20" s="327"/>
      <c r="D20" s="328"/>
      <c r="E20" s="328"/>
      <c r="F20" s="328"/>
    </row>
    <row r="21" spans="1:6" ht="21" customHeight="1">
      <c r="A21" s="99"/>
      <c r="B21" s="99" t="s">
        <v>949</v>
      </c>
      <c r="C21" s="137">
        <v>4692435.4899999984</v>
      </c>
      <c r="D21" s="122">
        <v>3216796</v>
      </c>
      <c r="E21" s="101">
        <v>3345467.84</v>
      </c>
      <c r="F21" s="193">
        <v>3479286.5535999998</v>
      </c>
    </row>
    <row r="22" spans="1:6" ht="21" customHeight="1">
      <c r="A22" s="99"/>
      <c r="B22" s="99" t="s">
        <v>950</v>
      </c>
      <c r="C22" s="138">
        <v>4200</v>
      </c>
      <c r="D22" s="122">
        <v>10000</v>
      </c>
      <c r="E22" s="122">
        <v>10000</v>
      </c>
      <c r="F22" s="122">
        <v>10000</v>
      </c>
    </row>
    <row r="23" spans="1:6" ht="21" customHeight="1">
      <c r="A23" s="99"/>
      <c r="B23" s="99" t="s">
        <v>951</v>
      </c>
      <c r="C23" s="138">
        <v>5100</v>
      </c>
      <c r="D23" s="122">
        <v>10000</v>
      </c>
      <c r="E23" s="122">
        <v>10000</v>
      </c>
      <c r="F23" s="122">
        <v>10000</v>
      </c>
    </row>
    <row r="24" spans="1:6" ht="21" customHeight="1">
      <c r="A24" s="126"/>
      <c r="B24" s="126" t="s">
        <v>971</v>
      </c>
      <c r="C24" s="139"/>
      <c r="D24" s="140"/>
      <c r="E24" s="141"/>
      <c r="F24" s="141"/>
    </row>
    <row r="25" spans="1:6" ht="21" customHeight="1">
      <c r="A25" s="99"/>
      <c r="B25" s="99" t="s">
        <v>952</v>
      </c>
      <c r="C25" s="122">
        <v>12000</v>
      </c>
      <c r="D25" s="142">
        <v>24000</v>
      </c>
      <c r="E25" s="142">
        <v>24000</v>
      </c>
      <c r="F25" s="142">
        <v>24000</v>
      </c>
    </row>
    <row r="26" spans="1:6" ht="21" customHeight="1">
      <c r="A26" s="99"/>
      <c r="B26" s="99" t="s">
        <v>953</v>
      </c>
      <c r="C26" s="122">
        <v>126000</v>
      </c>
      <c r="D26" s="122">
        <v>126000</v>
      </c>
      <c r="E26" s="122">
        <v>126000</v>
      </c>
      <c r="F26" s="122">
        <v>126000</v>
      </c>
    </row>
    <row r="27" spans="1:6" ht="21" customHeight="1">
      <c r="A27" s="126"/>
      <c r="B27" s="143" t="s">
        <v>972</v>
      </c>
      <c r="C27" s="139"/>
      <c r="D27" s="140"/>
      <c r="E27" s="144"/>
      <c r="F27" s="144"/>
    </row>
    <row r="28" spans="1:6" ht="21" customHeight="1">
      <c r="A28" s="109"/>
      <c r="B28" s="109" t="s">
        <v>973</v>
      </c>
      <c r="C28" s="137">
        <v>0</v>
      </c>
      <c r="D28" s="142">
        <v>10000</v>
      </c>
      <c r="E28" s="122">
        <v>10000</v>
      </c>
      <c r="F28" s="122">
        <v>10000</v>
      </c>
    </row>
    <row r="29" spans="1:6" ht="21" customHeight="1">
      <c r="A29" s="109"/>
      <c r="B29" s="143" t="s">
        <v>963</v>
      </c>
      <c r="C29" s="139"/>
      <c r="D29" s="140"/>
      <c r="E29" s="144"/>
      <c r="F29" s="144"/>
    </row>
    <row r="30" spans="1:6" ht="21" customHeight="1">
      <c r="A30" s="109"/>
      <c r="B30" s="99" t="s">
        <v>1007</v>
      </c>
      <c r="C30" s="137">
        <v>3455</v>
      </c>
      <c r="D30" s="142">
        <v>5000</v>
      </c>
      <c r="E30" s="122">
        <v>5000</v>
      </c>
      <c r="F30" s="122">
        <v>5000</v>
      </c>
    </row>
    <row r="31" spans="1:6" ht="21" customHeight="1">
      <c r="A31" s="126"/>
      <c r="B31" s="126" t="s">
        <v>974</v>
      </c>
      <c r="C31" s="139"/>
      <c r="D31" s="140"/>
      <c r="E31" s="144"/>
      <c r="F31" s="144"/>
    </row>
    <row r="32" spans="1:6" ht="21" customHeight="1">
      <c r="A32" s="126"/>
      <c r="B32" s="99" t="s">
        <v>975</v>
      </c>
      <c r="C32" s="145">
        <v>7169.6800000000012</v>
      </c>
      <c r="D32" s="146">
        <v>6000</v>
      </c>
      <c r="E32" s="147">
        <v>6000</v>
      </c>
      <c r="F32" s="147">
        <v>6000</v>
      </c>
    </row>
    <row r="33" spans="1:10" ht="21" customHeight="1">
      <c r="A33" s="99"/>
      <c r="B33" s="99" t="s">
        <v>1017</v>
      </c>
      <c r="C33" s="122">
        <v>4313.8900000000003</v>
      </c>
      <c r="D33" s="122">
        <v>1200</v>
      </c>
      <c r="E33" s="122">
        <v>1200</v>
      </c>
      <c r="F33" s="122">
        <v>1200</v>
      </c>
    </row>
    <row r="34" spans="1:10" ht="21" customHeight="1">
      <c r="A34" s="109"/>
      <c r="B34" s="148" t="s">
        <v>976</v>
      </c>
      <c r="C34" s="139">
        <f>SUM(C21:C33)</f>
        <v>4854674.0599999977</v>
      </c>
      <c r="D34" s="139">
        <f>SUM(D21:D33)</f>
        <v>3408996</v>
      </c>
      <c r="E34" s="139">
        <f>SUM(E21:E33)</f>
        <v>3537667.84</v>
      </c>
      <c r="F34" s="139">
        <f>SUM(F21:F33)</f>
        <v>3671486.5535999998</v>
      </c>
    </row>
    <row r="35" spans="1:10" ht="21" customHeight="1">
      <c r="A35" s="109"/>
      <c r="B35" s="99" t="s">
        <v>977</v>
      </c>
      <c r="C35" s="138"/>
      <c r="D35" s="149">
        <v>10000</v>
      </c>
      <c r="E35" s="149">
        <v>10000</v>
      </c>
      <c r="F35" s="149">
        <v>10000</v>
      </c>
    </row>
    <row r="36" spans="1:10" ht="21" customHeight="1">
      <c r="A36" s="109"/>
      <c r="B36" s="150" t="s">
        <v>915</v>
      </c>
      <c r="C36" s="139">
        <f>SUM(C34:C35)</f>
        <v>4854674.0599999977</v>
      </c>
      <c r="D36" s="139">
        <f>SUM(D34:D35)</f>
        <v>3418996</v>
      </c>
      <c r="E36" s="139">
        <f>SUM(E34:E35)</f>
        <v>3547667.84</v>
      </c>
      <c r="F36" s="139">
        <f t="shared" ref="F36" si="0">SUM(F34:F35)</f>
        <v>3681486.5535999998</v>
      </c>
      <c r="H36" s="123"/>
      <c r="I36" s="123"/>
      <c r="J36" s="123"/>
    </row>
    <row r="37" spans="1:10" ht="21" customHeight="1">
      <c r="A37" s="151"/>
      <c r="B37" s="151" t="s">
        <v>12</v>
      </c>
      <c r="C37" s="151"/>
      <c r="D37" s="152"/>
      <c r="E37" s="151"/>
    </row>
    <row r="38" spans="1:10" ht="21" customHeight="1">
      <c r="A38" s="117" t="s">
        <v>1014</v>
      </c>
      <c r="B38" s="118"/>
      <c r="C38" s="118"/>
      <c r="D38" s="118"/>
    </row>
    <row r="39" spans="1:10" ht="21" customHeight="1">
      <c r="A39" s="153" t="s">
        <v>9</v>
      </c>
      <c r="B39" s="154" t="s">
        <v>7</v>
      </c>
      <c r="C39" s="155" t="s">
        <v>1015</v>
      </c>
      <c r="D39" s="156" t="s">
        <v>8</v>
      </c>
      <c r="E39" s="156" t="s">
        <v>8</v>
      </c>
      <c r="F39" s="156" t="s">
        <v>8</v>
      </c>
    </row>
    <row r="40" spans="1:10" ht="21" customHeight="1">
      <c r="A40" s="157"/>
      <c r="B40" s="158" t="s">
        <v>978</v>
      </c>
      <c r="C40" s="159">
        <f>SUM(C42:C42)</f>
        <v>0</v>
      </c>
      <c r="D40" s="160" t="s">
        <v>979</v>
      </c>
      <c r="E40" s="160" t="s">
        <v>985</v>
      </c>
      <c r="F40" s="160" t="s">
        <v>1016</v>
      </c>
    </row>
    <row r="41" spans="1:10" ht="21" customHeight="1">
      <c r="A41" s="157">
        <v>1</v>
      </c>
      <c r="B41" s="161" t="s">
        <v>1025</v>
      </c>
      <c r="C41" s="162"/>
      <c r="D41" s="122">
        <v>10000</v>
      </c>
      <c r="E41" s="122">
        <v>10000</v>
      </c>
      <c r="F41" s="122">
        <v>10000</v>
      </c>
    </row>
    <row r="42" spans="1:10" ht="21" customHeight="1">
      <c r="A42" s="157"/>
      <c r="B42" s="161"/>
      <c r="C42" s="162"/>
      <c r="D42" s="122"/>
      <c r="E42" s="122"/>
      <c r="F42" s="122"/>
    </row>
    <row r="43" spans="1:10" ht="21" customHeight="1"/>
    <row r="44" spans="1:10" ht="21" customHeight="1"/>
    <row r="45" spans="1:10" ht="21" customHeight="1"/>
    <row r="46" spans="1:10" ht="21" customHeight="1"/>
    <row r="47" spans="1:10" ht="21" customHeight="1"/>
    <row r="48" spans="1:10" ht="21" customHeight="1"/>
    <row r="49" s="119" customFormat="1" ht="21" customHeight="1"/>
  </sheetData>
  <sheetProtection selectLockedCells="1"/>
  <protectedRanges>
    <protectedRange sqref="B21:B23 B25:B26 B4:B13 B14:F14" name="ช่วง1_2"/>
    <protectedRange sqref="A40:C40 A41:F42" name="Range1_1_1_1_1"/>
    <protectedRange sqref="D12:F12" name="ช่วง1_2_1"/>
  </protectedRanges>
  <mergeCells count="12">
    <mergeCell ref="F2:F3"/>
    <mergeCell ref="A18:A20"/>
    <mergeCell ref="B18:B20"/>
    <mergeCell ref="C18:C20"/>
    <mergeCell ref="D18:D20"/>
    <mergeCell ref="E18:E20"/>
    <mergeCell ref="F18:F20"/>
    <mergeCell ref="A2:A3"/>
    <mergeCell ref="B2:B3"/>
    <mergeCell ref="C2:C3"/>
    <mergeCell ref="D2:D3"/>
    <mergeCell ref="E2:E3"/>
  </mergeCells>
  <printOptions horizontalCentered="1"/>
  <pageMargins left="0.31496062992125984" right="0.15748031496062992" top="0.47244094488188981" bottom="0.35433070866141736" header="0.31496062992125984" footer="0.23622047244094491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D22"/>
  <sheetViews>
    <sheetView zoomScale="90" zoomScaleNormal="90" workbookViewId="0">
      <selection activeCell="M4" sqref="M4"/>
    </sheetView>
  </sheetViews>
  <sheetFormatPr defaultColWidth="9.1796875" defaultRowHeight="23"/>
  <cols>
    <col min="1" max="1" width="8.7265625" style="192" customWidth="1"/>
    <col min="2" max="2" width="53" style="47" customWidth="1"/>
    <col min="3" max="3" width="16.81640625" style="47" customWidth="1"/>
    <col min="4" max="4" width="17.453125" style="47" customWidth="1"/>
    <col min="5" max="16384" width="9.1796875" style="47"/>
  </cols>
  <sheetData>
    <row r="1" spans="1:4">
      <c r="A1" s="87" t="s">
        <v>1018</v>
      </c>
    </row>
    <row r="2" spans="1:4">
      <c r="A2" s="87"/>
      <c r="B2" s="163" t="s">
        <v>926</v>
      </c>
      <c r="C2" s="333" t="s">
        <v>927</v>
      </c>
      <c r="D2" s="333"/>
    </row>
    <row r="3" spans="1:4" s="87" customFormat="1">
      <c r="A3" s="164" t="s">
        <v>9</v>
      </c>
      <c r="B3" s="165" t="s">
        <v>7</v>
      </c>
      <c r="C3" s="165" t="s">
        <v>13</v>
      </c>
      <c r="D3" s="166" t="s">
        <v>8</v>
      </c>
    </row>
    <row r="4" spans="1:4" s="87" customFormat="1">
      <c r="A4" s="167"/>
      <c r="B4" s="168"/>
      <c r="C4" s="168" t="s">
        <v>1020</v>
      </c>
      <c r="D4" s="169" t="s">
        <v>979</v>
      </c>
    </row>
    <row r="5" spans="1:4">
      <c r="A5" s="170"/>
      <c r="B5" s="171"/>
      <c r="C5" s="171"/>
      <c r="D5" s="172"/>
    </row>
    <row r="6" spans="1:4">
      <c r="A6" s="170">
        <v>1</v>
      </c>
      <c r="B6" s="161"/>
      <c r="C6" s="171"/>
      <c r="D6" s="172"/>
    </row>
    <row r="7" spans="1:4">
      <c r="A7" s="170">
        <v>2</v>
      </c>
      <c r="B7" s="94"/>
      <c r="C7" s="173"/>
      <c r="D7" s="172"/>
    </row>
    <row r="8" spans="1:4">
      <c r="A8" s="170">
        <v>3</v>
      </c>
      <c r="B8" s="94"/>
      <c r="C8" s="171"/>
      <c r="D8" s="172"/>
    </row>
    <row r="9" spans="1:4">
      <c r="A9" s="170"/>
      <c r="B9" s="174" t="s">
        <v>18</v>
      </c>
      <c r="C9" s="175"/>
      <c r="D9" s="176">
        <f>SUM(D6:D8)</f>
        <v>0</v>
      </c>
    </row>
    <row r="10" spans="1:4">
      <c r="A10" s="177"/>
      <c r="B10" s="178"/>
      <c r="C10" s="179"/>
      <c r="D10" s="180"/>
    </row>
    <row r="11" spans="1:4">
      <c r="A11" s="170"/>
      <c r="B11" s="94"/>
      <c r="C11" s="83"/>
      <c r="D11" s="83"/>
    </row>
    <row r="12" spans="1:4">
      <c r="A12" s="170"/>
      <c r="B12" s="94"/>
      <c r="C12" s="83"/>
      <c r="D12" s="83"/>
    </row>
    <row r="13" spans="1:4">
      <c r="A13" s="170"/>
      <c r="B13" s="181"/>
      <c r="C13" s="83"/>
      <c r="D13" s="83"/>
    </row>
    <row r="14" spans="1:4">
      <c r="A14" s="170"/>
      <c r="B14" s="182"/>
      <c r="C14" s="183"/>
      <c r="D14" s="184"/>
    </row>
    <row r="15" spans="1:4">
      <c r="A15" s="170"/>
      <c r="B15" s="185"/>
      <c r="C15" s="186"/>
      <c r="D15" s="187"/>
    </row>
    <row r="16" spans="1:4">
      <c r="A16" s="329" t="s">
        <v>911</v>
      </c>
      <c r="B16" s="330"/>
      <c r="C16" s="188">
        <f>SUM(C11:C15)</f>
        <v>0</v>
      </c>
      <c r="D16" s="188">
        <f>SUM(D11:D15)</f>
        <v>0</v>
      </c>
    </row>
    <row r="17" spans="1:4">
      <c r="A17" s="331" t="s">
        <v>912</v>
      </c>
      <c r="B17" s="332"/>
      <c r="C17" s="189">
        <f>SUM(C16:D16)+D9</f>
        <v>0</v>
      </c>
      <c r="D17" s="190"/>
    </row>
    <row r="19" spans="1:4">
      <c r="A19" s="153" t="s">
        <v>9</v>
      </c>
      <c r="B19" s="165" t="s">
        <v>7</v>
      </c>
      <c r="C19" s="191" t="s">
        <v>1015</v>
      </c>
      <c r="D19" s="166" t="s">
        <v>8</v>
      </c>
    </row>
    <row r="20" spans="1:4">
      <c r="A20" s="170"/>
      <c r="B20" s="171" t="s">
        <v>913</v>
      </c>
      <c r="C20" s="159">
        <f>SUM(C21:C22)</f>
        <v>0</v>
      </c>
      <c r="D20" s="169" t="s">
        <v>979</v>
      </c>
    </row>
    <row r="21" spans="1:4">
      <c r="A21" s="157">
        <v>1</v>
      </c>
      <c r="B21" s="161" t="s">
        <v>1019</v>
      </c>
      <c r="C21" s="162"/>
      <c r="D21" s="122">
        <v>10000</v>
      </c>
    </row>
    <row r="22" spans="1:4">
      <c r="A22" s="157"/>
      <c r="B22" s="161"/>
      <c r="C22" s="162"/>
      <c r="D22" s="122">
        <v>0</v>
      </c>
    </row>
  </sheetData>
  <sheetProtection formatCells="0"/>
  <protectedRanges>
    <protectedRange sqref="C17 A5:D5 A6:A8 B8:D8 A9:D11 B12 C12:D14 A12:A15" name="Range1_1_1"/>
    <protectedRange sqref="B14:B15" name="Range1_1_1_2"/>
    <protectedRange sqref="C6:D6" name="Range1_1_1_3"/>
    <protectedRange sqref="B7:D7" name="Range1_1_1_2_1"/>
    <protectedRange sqref="B6" name="Range1_1_1_1_1_2"/>
  </protectedRanges>
  <mergeCells count="3">
    <mergeCell ref="A16:B16"/>
    <mergeCell ref="A17:B17"/>
    <mergeCell ref="C2:D2"/>
  </mergeCells>
  <phoneticPr fontId="3" type="noConversion"/>
  <printOptions horizontalCentered="1"/>
  <pageMargins left="0.31496062992125984" right="0.35433070866141736" top="0.62992125984251968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F027-56C3-438F-BFA6-E51647E9CE2E}">
  <dimension ref="A1:I33"/>
  <sheetViews>
    <sheetView view="pageBreakPreview" topLeftCell="A5" zoomScale="90" zoomScaleNormal="90" zoomScaleSheetLayoutView="90" workbookViewId="0">
      <selection activeCell="G9" sqref="G9"/>
    </sheetView>
  </sheetViews>
  <sheetFormatPr defaultRowHeight="12.5"/>
  <cols>
    <col min="1" max="1" width="9.6328125" customWidth="1"/>
    <col min="2" max="2" width="32.90625" customWidth="1"/>
    <col min="3" max="3" width="17.6328125" customWidth="1"/>
    <col min="4" max="4" width="17.08984375" customWidth="1"/>
    <col min="5" max="5" width="16.7265625" customWidth="1"/>
    <col min="6" max="6" width="16.81640625" customWidth="1"/>
    <col min="7" max="7" width="39.7265625" customWidth="1"/>
  </cols>
  <sheetData>
    <row r="1" spans="1:9" s="194" customFormat="1" ht="28" customHeight="1">
      <c r="A1" s="298" t="s">
        <v>1057</v>
      </c>
      <c r="B1" s="298"/>
      <c r="C1" s="298"/>
      <c r="D1" s="298"/>
      <c r="E1" s="298"/>
      <c r="F1" s="298"/>
      <c r="G1" s="298"/>
    </row>
    <row r="2" spans="1:9" s="198" customFormat="1" ht="21" customHeight="1">
      <c r="A2" s="299" t="s">
        <v>7</v>
      </c>
      <c r="B2" s="196" t="s">
        <v>1026</v>
      </c>
      <c r="C2" s="197" t="s">
        <v>1027</v>
      </c>
      <c r="D2" s="197" t="s">
        <v>1042</v>
      </c>
      <c r="E2" s="195" t="s">
        <v>1028</v>
      </c>
      <c r="F2" s="195" t="s">
        <v>1028</v>
      </c>
      <c r="G2" s="195" t="s">
        <v>1029</v>
      </c>
    </row>
    <row r="3" spans="1:9" s="198" customFormat="1" ht="21" customHeight="1">
      <c r="A3" s="300"/>
      <c r="B3" s="199" t="s">
        <v>1043</v>
      </c>
      <c r="C3" s="200" t="s">
        <v>1030</v>
      </c>
      <c r="D3" s="200" t="s">
        <v>1044</v>
      </c>
      <c r="E3" s="201" t="s">
        <v>1031</v>
      </c>
      <c r="F3" s="201" t="s">
        <v>1032</v>
      </c>
      <c r="G3" s="201" t="s">
        <v>1045</v>
      </c>
    </row>
    <row r="4" spans="1:9" s="198" customFormat="1" ht="21" customHeight="1">
      <c r="A4" s="202" t="s">
        <v>4</v>
      </c>
      <c r="B4" s="295" t="s">
        <v>949</v>
      </c>
      <c r="C4" s="226">
        <v>3216796</v>
      </c>
      <c r="D4" s="227">
        <f>SUM(C4/4)</f>
        <v>804199</v>
      </c>
      <c r="E4" s="227">
        <v>332970</v>
      </c>
      <c r="F4" s="227">
        <f>SUM(D4-E4)</f>
        <v>471229</v>
      </c>
      <c r="G4" s="206" t="s">
        <v>1034</v>
      </c>
    </row>
    <row r="5" spans="1:9" s="198" customFormat="1" ht="21" customHeight="1">
      <c r="A5" s="202"/>
      <c r="B5" s="296" t="s">
        <v>950</v>
      </c>
      <c r="C5" s="227">
        <v>10000</v>
      </c>
      <c r="D5" s="227">
        <f t="shared" ref="D5:D13" si="0">SUM(C5/4)</f>
        <v>2500</v>
      </c>
      <c r="E5" s="227">
        <v>0</v>
      </c>
      <c r="F5" s="227">
        <f t="shared" ref="F5:F13" si="1">SUM(D5-E5)</f>
        <v>2500</v>
      </c>
      <c r="G5" s="228" t="s">
        <v>1046</v>
      </c>
    </row>
    <row r="6" spans="1:9" s="198" customFormat="1" ht="21" customHeight="1">
      <c r="A6" s="202"/>
      <c r="B6" s="296" t="s">
        <v>951</v>
      </c>
      <c r="C6" s="227">
        <v>10000</v>
      </c>
      <c r="D6" s="227">
        <f t="shared" si="0"/>
        <v>2500</v>
      </c>
      <c r="E6" s="227">
        <v>0</v>
      </c>
      <c r="F6" s="227">
        <f t="shared" si="1"/>
        <v>2500</v>
      </c>
      <c r="G6" s="228" t="s">
        <v>1046</v>
      </c>
    </row>
    <row r="7" spans="1:9" s="198" customFormat="1" ht="21" customHeight="1">
      <c r="A7" s="202"/>
      <c r="B7" s="296" t="s">
        <v>952</v>
      </c>
      <c r="C7" s="227">
        <v>24000</v>
      </c>
      <c r="D7" s="227">
        <f t="shared" si="0"/>
        <v>6000</v>
      </c>
      <c r="E7" s="227">
        <v>2000</v>
      </c>
      <c r="F7" s="227">
        <f t="shared" si="1"/>
        <v>4000</v>
      </c>
      <c r="G7" s="228" t="s">
        <v>1034</v>
      </c>
    </row>
    <row r="8" spans="1:9" s="198" customFormat="1" ht="21" customHeight="1">
      <c r="A8" s="202"/>
      <c r="B8" s="296" t="s">
        <v>953</v>
      </c>
      <c r="C8" s="227">
        <v>126000</v>
      </c>
      <c r="D8" s="227">
        <f t="shared" si="0"/>
        <v>31500</v>
      </c>
      <c r="E8" s="227">
        <v>10500</v>
      </c>
      <c r="F8" s="227">
        <f t="shared" si="1"/>
        <v>21000</v>
      </c>
      <c r="G8" s="206" t="s">
        <v>1047</v>
      </c>
    </row>
    <row r="9" spans="1:9" s="198" customFormat="1" ht="21" customHeight="1">
      <c r="A9" s="202"/>
      <c r="B9" s="296" t="s">
        <v>965</v>
      </c>
      <c r="C9" s="227">
        <v>10000</v>
      </c>
      <c r="D9" s="227">
        <f t="shared" si="0"/>
        <v>2500</v>
      </c>
      <c r="E9" s="227">
        <v>0</v>
      </c>
      <c r="F9" s="227">
        <f t="shared" si="1"/>
        <v>2500</v>
      </c>
      <c r="G9" s="228"/>
    </row>
    <row r="10" spans="1:9" s="198" customFormat="1" ht="21" customHeight="1">
      <c r="A10" s="202"/>
      <c r="B10" s="296" t="s">
        <v>963</v>
      </c>
      <c r="C10" s="227">
        <v>5000</v>
      </c>
      <c r="D10" s="227">
        <f t="shared" si="0"/>
        <v>1250</v>
      </c>
      <c r="E10" s="227">
        <v>2541.29</v>
      </c>
      <c r="F10" s="227">
        <f t="shared" si="1"/>
        <v>-1291.29</v>
      </c>
      <c r="G10" s="206" t="s">
        <v>1034</v>
      </c>
    </row>
    <row r="11" spans="1:9" s="198" customFormat="1" ht="21" customHeight="1">
      <c r="A11" s="202"/>
      <c r="B11" s="296" t="s">
        <v>954</v>
      </c>
      <c r="C11" s="227">
        <v>6000</v>
      </c>
      <c r="D11" s="227">
        <f t="shared" si="0"/>
        <v>1500</v>
      </c>
      <c r="E11" s="227">
        <v>963</v>
      </c>
      <c r="F11" s="227">
        <f t="shared" si="1"/>
        <v>537</v>
      </c>
      <c r="G11" s="206" t="s">
        <v>1034</v>
      </c>
    </row>
    <row r="12" spans="1:9" s="198" customFormat="1" ht="21" customHeight="1">
      <c r="A12" s="202"/>
      <c r="B12" s="296" t="s">
        <v>1048</v>
      </c>
      <c r="C12" s="227">
        <v>1200</v>
      </c>
      <c r="D12" s="227">
        <f t="shared" si="0"/>
        <v>300</v>
      </c>
      <c r="E12" s="227">
        <v>107</v>
      </c>
      <c r="F12" s="227">
        <f t="shared" si="1"/>
        <v>193</v>
      </c>
      <c r="G12" s="206" t="s">
        <v>1034</v>
      </c>
    </row>
    <row r="13" spans="1:9" s="198" customFormat="1" ht="21" customHeight="1">
      <c r="A13" s="202"/>
      <c r="B13" s="297" t="s">
        <v>955</v>
      </c>
      <c r="C13" s="227">
        <v>10000</v>
      </c>
      <c r="D13" s="227">
        <f t="shared" si="0"/>
        <v>2500</v>
      </c>
      <c r="E13" s="227">
        <v>0</v>
      </c>
      <c r="F13" s="227">
        <f t="shared" si="1"/>
        <v>2500</v>
      </c>
      <c r="G13" s="228"/>
    </row>
    <row r="14" spans="1:9" s="198" customFormat="1" ht="21" customHeight="1">
      <c r="A14" s="209"/>
      <c r="B14" s="229" t="s">
        <v>1035</v>
      </c>
      <c r="C14" s="230">
        <f>SUM(C4:C13)</f>
        <v>3418996</v>
      </c>
      <c r="D14" s="230">
        <f>SUM(D4:D13)</f>
        <v>854749</v>
      </c>
      <c r="E14" s="230">
        <f>SUM(E4:E13)</f>
        <v>349081.29</v>
      </c>
      <c r="F14" s="231">
        <f>SUM(D14-E14)</f>
        <v>505667.71</v>
      </c>
      <c r="G14" s="232"/>
      <c r="I14" s="233"/>
    </row>
    <row r="15" spans="1:9" s="194" customFormat="1" ht="21" customHeight="1">
      <c r="A15" s="214" t="s">
        <v>5</v>
      </c>
      <c r="B15" s="234" t="s">
        <v>957</v>
      </c>
      <c r="C15" s="235">
        <v>3216796</v>
      </c>
      <c r="D15" s="235">
        <f>SUM(C15/4)</f>
        <v>804199</v>
      </c>
      <c r="E15" s="227">
        <v>332970</v>
      </c>
      <c r="F15" s="236">
        <f>SUM(D15-E15)</f>
        <v>471229</v>
      </c>
      <c r="G15" s="206" t="s">
        <v>1034</v>
      </c>
    </row>
    <row r="16" spans="1:9" s="194" customFormat="1" ht="21" customHeight="1">
      <c r="A16" s="202"/>
      <c r="B16" s="237" t="s">
        <v>950</v>
      </c>
      <c r="C16" s="238">
        <v>10000</v>
      </c>
      <c r="D16" s="235">
        <f t="shared" ref="D16:D21" si="2">SUM(C16/4)</f>
        <v>2500</v>
      </c>
      <c r="E16" s="227">
        <v>0</v>
      </c>
      <c r="F16" s="236">
        <f t="shared" ref="F16:F24" si="3">SUM(D16-E16)</f>
        <v>2500</v>
      </c>
      <c r="G16" s="228" t="s">
        <v>1046</v>
      </c>
    </row>
    <row r="17" spans="1:7" s="194" customFormat="1" ht="21" customHeight="1">
      <c r="A17" s="202"/>
      <c r="B17" s="237" t="s">
        <v>951</v>
      </c>
      <c r="C17" s="238">
        <v>10000</v>
      </c>
      <c r="D17" s="235">
        <f t="shared" si="2"/>
        <v>2500</v>
      </c>
      <c r="E17" s="227">
        <v>0</v>
      </c>
      <c r="F17" s="236">
        <f t="shared" si="3"/>
        <v>2500</v>
      </c>
      <c r="G17" s="228" t="s">
        <v>1046</v>
      </c>
    </row>
    <row r="18" spans="1:7" s="194" customFormat="1" ht="21" customHeight="1">
      <c r="A18" s="202"/>
      <c r="B18" s="239" t="s">
        <v>952</v>
      </c>
      <c r="C18" s="227">
        <v>24000</v>
      </c>
      <c r="D18" s="235">
        <f t="shared" si="2"/>
        <v>6000</v>
      </c>
      <c r="E18" s="227">
        <v>2000</v>
      </c>
      <c r="F18" s="236">
        <f t="shared" si="3"/>
        <v>4000</v>
      </c>
      <c r="G18" s="228" t="s">
        <v>1034</v>
      </c>
    </row>
    <row r="19" spans="1:7" s="194" customFormat="1" ht="21" customHeight="1">
      <c r="A19" s="202"/>
      <c r="B19" s="239" t="s">
        <v>953</v>
      </c>
      <c r="C19" s="238">
        <v>126000</v>
      </c>
      <c r="D19" s="235">
        <f t="shared" si="2"/>
        <v>31500</v>
      </c>
      <c r="E19" s="227">
        <v>10500</v>
      </c>
      <c r="F19" s="236">
        <f t="shared" si="3"/>
        <v>21000</v>
      </c>
      <c r="G19" s="206" t="s">
        <v>1047</v>
      </c>
    </row>
    <row r="20" spans="1:7" s="194" customFormat="1" ht="21" customHeight="1">
      <c r="A20" s="202"/>
      <c r="B20" s="237" t="s">
        <v>973</v>
      </c>
      <c r="C20" s="238">
        <v>10000</v>
      </c>
      <c r="D20" s="235">
        <f t="shared" si="2"/>
        <v>2500</v>
      </c>
      <c r="E20" s="227">
        <v>0</v>
      </c>
      <c r="F20" s="236">
        <f t="shared" si="3"/>
        <v>2500</v>
      </c>
      <c r="G20" s="228"/>
    </row>
    <row r="21" spans="1:7" s="194" customFormat="1" ht="21" customHeight="1">
      <c r="A21" s="202"/>
      <c r="B21" s="239" t="s">
        <v>1007</v>
      </c>
      <c r="C21" s="238">
        <v>5000</v>
      </c>
      <c r="D21" s="235">
        <f t="shared" si="2"/>
        <v>1250</v>
      </c>
      <c r="E21" s="227">
        <v>2541.29</v>
      </c>
      <c r="F21" s="236">
        <f t="shared" si="3"/>
        <v>-1291.29</v>
      </c>
      <c r="G21" s="206" t="s">
        <v>1034</v>
      </c>
    </row>
    <row r="22" spans="1:7" s="194" customFormat="1" ht="21" customHeight="1">
      <c r="A22" s="202"/>
      <c r="B22" s="239" t="s">
        <v>975</v>
      </c>
      <c r="C22" s="238">
        <v>6000</v>
      </c>
      <c r="D22" s="235">
        <f>SUM(C22/4)</f>
        <v>1500</v>
      </c>
      <c r="E22" s="227">
        <v>963</v>
      </c>
      <c r="F22" s="236">
        <f>SUM(D22-E22)</f>
        <v>537</v>
      </c>
      <c r="G22" s="206" t="s">
        <v>1034</v>
      </c>
    </row>
    <row r="23" spans="1:7" s="194" customFormat="1" ht="21" customHeight="1">
      <c r="A23" s="202"/>
      <c r="B23" s="237" t="s">
        <v>1017</v>
      </c>
      <c r="C23" s="238">
        <v>1200</v>
      </c>
      <c r="D23" s="235">
        <f t="shared" ref="D23:D24" si="4">SUM(C23/4)</f>
        <v>300</v>
      </c>
      <c r="E23" s="227">
        <v>107</v>
      </c>
      <c r="F23" s="236">
        <f t="shared" si="3"/>
        <v>193</v>
      </c>
      <c r="G23" s="206" t="s">
        <v>1034</v>
      </c>
    </row>
    <row r="24" spans="1:7" s="194" customFormat="1" ht="21" customHeight="1">
      <c r="A24" s="217"/>
      <c r="B24" s="240" t="s">
        <v>1056</v>
      </c>
      <c r="C24" s="238">
        <v>10000</v>
      </c>
      <c r="D24" s="235">
        <f t="shared" si="4"/>
        <v>2500</v>
      </c>
      <c r="E24" s="227">
        <v>0</v>
      </c>
      <c r="F24" s="236">
        <f t="shared" si="3"/>
        <v>2500</v>
      </c>
      <c r="G24" s="228"/>
    </row>
    <row r="25" spans="1:7" s="194" customFormat="1" ht="21" customHeight="1">
      <c r="A25" s="301" t="s">
        <v>1052</v>
      </c>
      <c r="B25" s="301"/>
      <c r="C25" s="218">
        <f>SUM(C15:C24)</f>
        <v>3418996</v>
      </c>
      <c r="D25" s="218">
        <f>SUM(D15:D24)</f>
        <v>854749</v>
      </c>
      <c r="E25" s="218">
        <f>SUM(E15:E24)</f>
        <v>349081.29</v>
      </c>
      <c r="F25" s="212">
        <f>SUM(D25-E25)</f>
        <v>505667.71</v>
      </c>
      <c r="G25" s="219"/>
    </row>
    <row r="26" spans="1:7" s="194" customFormat="1" ht="24" customHeight="1">
      <c r="A26" s="241" t="s">
        <v>1040</v>
      </c>
      <c r="B26" s="242"/>
      <c r="C26" s="225"/>
      <c r="D26" s="225"/>
      <c r="E26" s="222"/>
      <c r="F26" s="225"/>
      <c r="G26" s="243"/>
    </row>
    <row r="27" spans="1:7" s="194" customFormat="1" ht="21" customHeight="1">
      <c r="A27" s="244" t="s">
        <v>1053</v>
      </c>
      <c r="B27" s="216"/>
      <c r="C27" s="216"/>
      <c r="D27" s="216"/>
      <c r="E27" s="216"/>
      <c r="F27" s="216"/>
      <c r="G27" s="216"/>
    </row>
    <row r="28" spans="1:7" s="194" customFormat="1" ht="21" customHeight="1">
      <c r="A28" s="245" t="s">
        <v>1054</v>
      </c>
      <c r="B28" s="216"/>
      <c r="C28" s="216"/>
      <c r="D28" s="216"/>
      <c r="E28" s="216"/>
      <c r="F28" s="222" t="s">
        <v>1041</v>
      </c>
      <c r="G28" s="216"/>
    </row>
    <row r="29" spans="1:7" s="194" customFormat="1" ht="21" customHeight="1">
      <c r="A29" s="225" t="s">
        <v>1055</v>
      </c>
      <c r="F29" s="224"/>
    </row>
    <row r="30" spans="1:7" s="194" customFormat="1" ht="23">
      <c r="A30" s="224"/>
    </row>
    <row r="31" spans="1:7" s="194" customFormat="1" ht="23">
      <c r="A31" s="224"/>
      <c r="E31" s="222"/>
      <c r="G31" s="222"/>
    </row>
    <row r="32" spans="1:7" s="194" customFormat="1" ht="23">
      <c r="A32" s="224"/>
      <c r="E32" s="222"/>
      <c r="G32" s="225"/>
    </row>
    <row r="33" spans="1:7" s="194" customFormat="1" ht="23">
      <c r="A33" s="224"/>
      <c r="E33" s="222"/>
      <c r="G33" s="222"/>
    </row>
  </sheetData>
  <protectedRanges>
    <protectedRange sqref="B24" name="ช่วง1_1"/>
    <protectedRange sqref="A26" name="ช่วง1_1_2"/>
    <protectedRange sqref="B18:B19" name="ช่วง1_2_2"/>
    <protectedRange sqref="B4:B8" name="ช่วง1_2_3"/>
    <protectedRange sqref="B9:B12" name="ช่วง1_2_1_1"/>
  </protectedRanges>
  <mergeCells count="3">
    <mergeCell ref="A1:G1"/>
    <mergeCell ref="A2:A3"/>
    <mergeCell ref="A25:B25"/>
  </mergeCells>
  <pageMargins left="0.5" right="0.5" top="0.5" bottom="0.5" header="0.3" footer="0.3"/>
  <pageSetup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5137-E377-4993-8F4D-F92090D80728}">
  <dimension ref="A1:G31"/>
  <sheetViews>
    <sheetView view="pageBreakPreview" zoomScale="60" zoomScaleNormal="100" workbookViewId="0">
      <selection activeCell="D4" sqref="D4"/>
    </sheetView>
  </sheetViews>
  <sheetFormatPr defaultRowHeight="12.5"/>
  <cols>
    <col min="1" max="1" width="10" customWidth="1"/>
    <col min="2" max="2" width="32.36328125" customWidth="1"/>
    <col min="3" max="3" width="18.7265625" customWidth="1"/>
    <col min="4" max="4" width="18.08984375" customWidth="1"/>
    <col min="5" max="5" width="18.26953125" customWidth="1"/>
    <col min="6" max="6" width="18.453125" customWidth="1"/>
    <col min="7" max="7" width="33.54296875" customWidth="1"/>
  </cols>
  <sheetData>
    <row r="1" spans="1:7" s="194" customFormat="1" ht="22" customHeight="1">
      <c r="A1" s="334" t="s">
        <v>1058</v>
      </c>
      <c r="B1" s="334"/>
      <c r="C1" s="334"/>
      <c r="D1" s="334"/>
      <c r="E1" s="334"/>
      <c r="F1" s="334"/>
      <c r="G1" s="334"/>
    </row>
    <row r="2" spans="1:7" s="198" customFormat="1" ht="22" customHeight="1">
      <c r="A2" s="335" t="s">
        <v>7</v>
      </c>
      <c r="B2" s="247" t="s">
        <v>1026</v>
      </c>
      <c r="C2" s="248" t="s">
        <v>1027</v>
      </c>
      <c r="D2" s="248" t="s">
        <v>1042</v>
      </c>
      <c r="E2" s="246" t="s">
        <v>1028</v>
      </c>
      <c r="F2" s="246" t="s">
        <v>1028</v>
      </c>
      <c r="G2" s="246" t="s">
        <v>1029</v>
      </c>
    </row>
    <row r="3" spans="1:7" s="198" customFormat="1" ht="22" customHeight="1">
      <c r="A3" s="336"/>
      <c r="B3" s="249" t="s">
        <v>1043</v>
      </c>
      <c r="C3" s="250" t="s">
        <v>1030</v>
      </c>
      <c r="D3" s="250" t="s">
        <v>1059</v>
      </c>
      <c r="E3" s="251" t="s">
        <v>1031</v>
      </c>
      <c r="F3" s="251" t="s">
        <v>1032</v>
      </c>
      <c r="G3" s="251" t="s">
        <v>1033</v>
      </c>
    </row>
    <row r="4" spans="1:7" s="198" customFormat="1" ht="22" customHeight="1">
      <c r="A4" s="252" t="s">
        <v>4</v>
      </c>
      <c r="B4" s="253" t="s">
        <v>949</v>
      </c>
      <c r="C4" s="254">
        <v>2051334</v>
      </c>
      <c r="D4" s="255">
        <f>SUM(C4/2)</f>
        <v>1025667</v>
      </c>
      <c r="E4" s="255">
        <v>330750</v>
      </c>
      <c r="F4" s="255">
        <f>SUM(D4-E4)</f>
        <v>694917</v>
      </c>
      <c r="G4" s="256" t="s">
        <v>1034</v>
      </c>
    </row>
    <row r="5" spans="1:7" s="198" customFormat="1" ht="22" customHeight="1">
      <c r="A5" s="252"/>
      <c r="B5" s="257" t="s">
        <v>950</v>
      </c>
      <c r="C5" s="258">
        <v>33800</v>
      </c>
      <c r="D5" s="255">
        <f t="shared" ref="D5:D24" si="0">SUM(C5/2)</f>
        <v>16900</v>
      </c>
      <c r="E5" s="255">
        <v>31800</v>
      </c>
      <c r="F5" s="255">
        <f t="shared" ref="F5:F13" si="1">SUM(D5-E5)</f>
        <v>-14900</v>
      </c>
      <c r="G5" s="259" t="s">
        <v>1060</v>
      </c>
    </row>
    <row r="6" spans="1:7" s="198" customFormat="1" ht="22" customHeight="1">
      <c r="A6" s="252"/>
      <c r="B6" s="257" t="s">
        <v>951</v>
      </c>
      <c r="C6" s="258">
        <v>1000</v>
      </c>
      <c r="D6" s="255">
        <f t="shared" si="0"/>
        <v>500</v>
      </c>
      <c r="E6" s="255">
        <v>780</v>
      </c>
      <c r="F6" s="255">
        <f t="shared" si="1"/>
        <v>-280</v>
      </c>
      <c r="G6" s="259" t="s">
        <v>1060</v>
      </c>
    </row>
    <row r="7" spans="1:7" s="198" customFormat="1" ht="22" customHeight="1">
      <c r="A7" s="252"/>
      <c r="B7" s="257" t="s">
        <v>952</v>
      </c>
      <c r="C7" s="258">
        <v>12000</v>
      </c>
      <c r="D7" s="255">
        <f t="shared" si="0"/>
        <v>6000</v>
      </c>
      <c r="E7" s="255">
        <v>3000</v>
      </c>
      <c r="F7" s="255">
        <f t="shared" si="1"/>
        <v>3000</v>
      </c>
      <c r="G7" s="256" t="s">
        <v>1034</v>
      </c>
    </row>
    <row r="8" spans="1:7" s="198" customFormat="1" ht="22" customHeight="1">
      <c r="A8" s="252"/>
      <c r="B8" s="257" t="s">
        <v>953</v>
      </c>
      <c r="C8" s="258">
        <v>42000</v>
      </c>
      <c r="D8" s="255">
        <f t="shared" si="0"/>
        <v>21000</v>
      </c>
      <c r="E8" s="255">
        <v>10500</v>
      </c>
      <c r="F8" s="255">
        <f t="shared" si="1"/>
        <v>10500</v>
      </c>
      <c r="G8" s="256" t="s">
        <v>1034</v>
      </c>
    </row>
    <row r="9" spans="1:7" s="198" customFormat="1" ht="22" customHeight="1">
      <c r="A9" s="252"/>
      <c r="B9" s="257" t="s">
        <v>965</v>
      </c>
      <c r="C9" s="258">
        <v>30000</v>
      </c>
      <c r="D9" s="255">
        <f t="shared" si="0"/>
        <v>15000</v>
      </c>
      <c r="E9" s="255">
        <v>0</v>
      </c>
      <c r="F9" s="255">
        <f t="shared" si="1"/>
        <v>15000</v>
      </c>
      <c r="G9" s="259"/>
    </row>
    <row r="10" spans="1:7" s="198" customFormat="1" ht="22" customHeight="1">
      <c r="A10" s="252"/>
      <c r="B10" s="257" t="s">
        <v>954</v>
      </c>
      <c r="C10" s="258">
        <v>15000</v>
      </c>
      <c r="D10" s="255">
        <f t="shared" si="0"/>
        <v>7500</v>
      </c>
      <c r="E10" s="255">
        <v>1532.42</v>
      </c>
      <c r="F10" s="255">
        <f t="shared" si="1"/>
        <v>5967.58</v>
      </c>
      <c r="G10" s="256" t="s">
        <v>1034</v>
      </c>
    </row>
    <row r="11" spans="1:7" s="198" customFormat="1" ht="22" customHeight="1">
      <c r="A11" s="252"/>
      <c r="B11" s="257" t="s">
        <v>1048</v>
      </c>
      <c r="C11" s="258">
        <v>5778</v>
      </c>
      <c r="D11" s="255">
        <f t="shared" si="0"/>
        <v>2889</v>
      </c>
      <c r="E11" s="255">
        <v>1926</v>
      </c>
      <c r="F11" s="255">
        <f t="shared" si="1"/>
        <v>963</v>
      </c>
      <c r="G11" s="256" t="s">
        <v>1034</v>
      </c>
    </row>
    <row r="12" spans="1:7" s="198" customFormat="1" ht="22" customHeight="1">
      <c r="A12" s="252"/>
      <c r="B12" s="257" t="s">
        <v>1049</v>
      </c>
      <c r="C12" s="258">
        <v>1226.22</v>
      </c>
      <c r="D12" s="255">
        <f t="shared" si="0"/>
        <v>613.11</v>
      </c>
      <c r="E12" s="255">
        <v>430.14</v>
      </c>
      <c r="F12" s="255">
        <f t="shared" si="1"/>
        <v>182.97000000000003</v>
      </c>
      <c r="G12" s="256" t="s">
        <v>1034</v>
      </c>
    </row>
    <row r="13" spans="1:7" s="198" customFormat="1" ht="22" customHeight="1">
      <c r="A13" s="252"/>
      <c r="B13" s="260" t="s">
        <v>955</v>
      </c>
      <c r="C13" s="258">
        <v>10000</v>
      </c>
      <c r="D13" s="255">
        <f t="shared" si="0"/>
        <v>5000</v>
      </c>
      <c r="E13" s="255">
        <v>0</v>
      </c>
      <c r="F13" s="255">
        <f t="shared" si="1"/>
        <v>5000</v>
      </c>
      <c r="G13" s="259" t="s">
        <v>1061</v>
      </c>
    </row>
    <row r="14" spans="1:7" s="198" customFormat="1" ht="22" customHeight="1">
      <c r="A14" s="261"/>
      <c r="B14" s="262" t="s">
        <v>1035</v>
      </c>
      <c r="C14" s="263">
        <f>SUM(C4:C13)</f>
        <v>2202138.2200000002</v>
      </c>
      <c r="D14" s="263">
        <f>SUM(D4:D13)</f>
        <v>1101069.1100000001</v>
      </c>
      <c r="E14" s="263">
        <f>SUM(E4:E13)</f>
        <v>380718.56</v>
      </c>
      <c r="F14" s="263">
        <f>SUM(D14-E14)</f>
        <v>720350.55</v>
      </c>
      <c r="G14" s="264"/>
    </row>
    <row r="15" spans="1:7" s="194" customFormat="1" ht="22" customHeight="1">
      <c r="A15" s="265" t="s">
        <v>5</v>
      </c>
      <c r="B15" s="266" t="s">
        <v>957</v>
      </c>
      <c r="C15" s="267">
        <v>2051334</v>
      </c>
      <c r="D15" s="267">
        <f t="shared" si="0"/>
        <v>1025667</v>
      </c>
      <c r="E15" s="255">
        <v>330750</v>
      </c>
      <c r="F15" s="268">
        <f>SUM(D15-E15)</f>
        <v>694917</v>
      </c>
      <c r="G15" s="256" t="s">
        <v>1034</v>
      </c>
    </row>
    <row r="16" spans="1:7" s="194" customFormat="1" ht="22" customHeight="1">
      <c r="A16" s="265"/>
      <c r="B16" s="269" t="s">
        <v>950</v>
      </c>
      <c r="C16" s="270">
        <v>33800</v>
      </c>
      <c r="D16" s="267">
        <f t="shared" si="0"/>
        <v>16900</v>
      </c>
      <c r="E16" s="255">
        <v>31800</v>
      </c>
      <c r="F16" s="268">
        <f>SUM(D16-E16)</f>
        <v>-14900</v>
      </c>
      <c r="G16" s="259" t="s">
        <v>1060</v>
      </c>
    </row>
    <row r="17" spans="1:7" s="194" customFormat="1" ht="22" customHeight="1">
      <c r="A17" s="252"/>
      <c r="B17" s="269" t="s">
        <v>951</v>
      </c>
      <c r="C17" s="270">
        <v>1000</v>
      </c>
      <c r="D17" s="267">
        <f t="shared" si="0"/>
        <v>500</v>
      </c>
      <c r="E17" s="255">
        <v>780</v>
      </c>
      <c r="F17" s="268">
        <f t="shared" ref="F17:F24" si="2">SUM(D17-E17)</f>
        <v>-280</v>
      </c>
      <c r="G17" s="259" t="s">
        <v>1060</v>
      </c>
    </row>
    <row r="18" spans="1:7" s="194" customFormat="1" ht="22" customHeight="1">
      <c r="A18" s="252"/>
      <c r="B18" s="257" t="s">
        <v>952</v>
      </c>
      <c r="C18" s="255">
        <v>12000</v>
      </c>
      <c r="D18" s="267">
        <f t="shared" si="0"/>
        <v>6000</v>
      </c>
      <c r="E18" s="255">
        <v>3000</v>
      </c>
      <c r="F18" s="268">
        <f t="shared" si="2"/>
        <v>3000</v>
      </c>
      <c r="G18" s="256" t="s">
        <v>1034</v>
      </c>
    </row>
    <row r="19" spans="1:7" s="194" customFormat="1" ht="22" customHeight="1">
      <c r="A19" s="252"/>
      <c r="B19" s="257" t="s">
        <v>953</v>
      </c>
      <c r="C19" s="270">
        <v>42000</v>
      </c>
      <c r="D19" s="267">
        <f t="shared" si="0"/>
        <v>21000</v>
      </c>
      <c r="E19" s="255">
        <v>10500</v>
      </c>
      <c r="F19" s="268">
        <f t="shared" si="2"/>
        <v>10500</v>
      </c>
      <c r="G19" s="256" t="s">
        <v>1034</v>
      </c>
    </row>
    <row r="20" spans="1:7" s="194" customFormat="1" ht="22" customHeight="1">
      <c r="A20" s="252"/>
      <c r="B20" s="269" t="s">
        <v>973</v>
      </c>
      <c r="C20" s="270">
        <v>30000</v>
      </c>
      <c r="D20" s="267">
        <f t="shared" si="0"/>
        <v>15000</v>
      </c>
      <c r="E20" s="255">
        <v>0</v>
      </c>
      <c r="F20" s="268">
        <f t="shared" si="2"/>
        <v>15000</v>
      </c>
      <c r="G20" s="259"/>
    </row>
    <row r="21" spans="1:7" s="194" customFormat="1" ht="22" customHeight="1">
      <c r="A21" s="252"/>
      <c r="B21" s="257" t="s">
        <v>975</v>
      </c>
      <c r="C21" s="270">
        <v>15000</v>
      </c>
      <c r="D21" s="267">
        <f t="shared" si="0"/>
        <v>7500</v>
      </c>
      <c r="E21" s="255">
        <v>1532.42</v>
      </c>
      <c r="F21" s="268">
        <f t="shared" si="2"/>
        <v>5967.58</v>
      </c>
      <c r="G21" s="256" t="s">
        <v>1034</v>
      </c>
    </row>
    <row r="22" spans="1:7" s="194" customFormat="1" ht="22" customHeight="1">
      <c r="A22" s="252"/>
      <c r="B22" s="269" t="s">
        <v>1017</v>
      </c>
      <c r="C22" s="270">
        <v>5778</v>
      </c>
      <c r="D22" s="267">
        <f t="shared" si="0"/>
        <v>2889</v>
      </c>
      <c r="E22" s="255">
        <v>1926</v>
      </c>
      <c r="F22" s="268">
        <f t="shared" si="2"/>
        <v>963</v>
      </c>
      <c r="G22" s="256" t="s">
        <v>1034</v>
      </c>
    </row>
    <row r="23" spans="1:7" s="194" customFormat="1" ht="22" customHeight="1">
      <c r="A23" s="252"/>
      <c r="B23" s="269" t="s">
        <v>1050</v>
      </c>
      <c r="C23" s="270">
        <v>1226.22</v>
      </c>
      <c r="D23" s="267">
        <f t="shared" si="0"/>
        <v>613.11</v>
      </c>
      <c r="E23" s="255">
        <v>430.14</v>
      </c>
      <c r="F23" s="268">
        <f t="shared" si="2"/>
        <v>182.97000000000003</v>
      </c>
      <c r="G23" s="256" t="s">
        <v>1034</v>
      </c>
    </row>
    <row r="24" spans="1:7" s="194" customFormat="1" ht="22" customHeight="1">
      <c r="A24" s="271"/>
      <c r="B24" s="272" t="s">
        <v>1051</v>
      </c>
      <c r="C24" s="270">
        <v>10000</v>
      </c>
      <c r="D24" s="267">
        <f t="shared" si="0"/>
        <v>5000</v>
      </c>
      <c r="E24" s="255">
        <v>0</v>
      </c>
      <c r="F24" s="268">
        <f t="shared" si="2"/>
        <v>5000</v>
      </c>
      <c r="G24" s="259" t="s">
        <v>1061</v>
      </c>
    </row>
    <row r="25" spans="1:7" s="194" customFormat="1" ht="22" customHeight="1">
      <c r="A25" s="337" t="s">
        <v>1052</v>
      </c>
      <c r="B25" s="337"/>
      <c r="C25" s="273">
        <f>SUM(C15:C24)</f>
        <v>2202138.2200000002</v>
      </c>
      <c r="D25" s="273">
        <f>SUM(D15:D24)</f>
        <v>1101069.1100000001</v>
      </c>
      <c r="E25" s="273">
        <f>SUM(E15:E24)</f>
        <v>380718.56</v>
      </c>
      <c r="F25" s="263">
        <f>SUM(D25-E25)</f>
        <v>720350.55</v>
      </c>
      <c r="G25" s="274"/>
    </row>
    <row r="26" spans="1:7" s="194" customFormat="1" ht="22" customHeight="1">
      <c r="A26" s="275" t="s">
        <v>1040</v>
      </c>
      <c r="B26" s="276"/>
      <c r="C26" s="277"/>
      <c r="D26" s="277"/>
      <c r="E26" s="278"/>
      <c r="F26" s="277"/>
      <c r="G26" s="279"/>
    </row>
    <row r="27" spans="1:7" s="194" customFormat="1" ht="22" customHeight="1">
      <c r="A27" s="280" t="s">
        <v>1053</v>
      </c>
      <c r="B27" s="278"/>
      <c r="C27" s="278"/>
      <c r="D27" s="278"/>
      <c r="E27" s="278"/>
      <c r="F27" s="278" t="s">
        <v>1062</v>
      </c>
      <c r="G27" s="278"/>
    </row>
    <row r="28" spans="1:7" s="194" customFormat="1" ht="22" customHeight="1">
      <c r="A28" s="281" t="s">
        <v>1063</v>
      </c>
      <c r="B28" s="281"/>
      <c r="C28" s="281"/>
      <c r="D28" s="281"/>
      <c r="E28" s="281"/>
      <c r="F28" s="281"/>
      <c r="G28" s="282"/>
    </row>
    <row r="29" spans="1:7" s="194" customFormat="1" ht="22" customHeight="1">
      <c r="A29" s="277" t="s">
        <v>1064</v>
      </c>
      <c r="B29" s="278"/>
      <c r="C29" s="278"/>
      <c r="D29" s="278"/>
      <c r="E29" s="278"/>
      <c r="F29" s="278"/>
      <c r="G29" s="282"/>
    </row>
    <row r="30" spans="1:7" s="194" customFormat="1" ht="22" customHeight="1">
      <c r="A30" s="277" t="s">
        <v>1065</v>
      </c>
      <c r="B30" s="282"/>
      <c r="C30" s="282"/>
      <c r="D30" s="282"/>
      <c r="E30" s="282"/>
      <c r="F30" s="283"/>
      <c r="G30" s="278"/>
    </row>
    <row r="31" spans="1:7" s="194" customFormat="1" ht="22" customHeight="1">
      <c r="A31" s="224"/>
      <c r="G31" s="225"/>
    </row>
  </sheetData>
  <protectedRanges>
    <protectedRange sqref="A26" name="ช่วง1_1_2_1"/>
    <protectedRange sqref="B24" name="ช่วง1_1_1"/>
    <protectedRange sqref="B18:B19" name="ช่วง1_2_2_1"/>
    <protectedRange sqref="A27:A28" name="ช่วง1_3_1_1"/>
    <protectedRange sqref="B4:B8" name="ช่วง1_2_3_1"/>
    <protectedRange sqref="B9:B12" name="ช่วง1_2_1_1_1"/>
  </protectedRanges>
  <mergeCells count="3">
    <mergeCell ref="A1:G1"/>
    <mergeCell ref="A2:A3"/>
    <mergeCell ref="A25:B25"/>
  </mergeCells>
  <pageMargins left="0.45" right="0.45" top="0.5" bottom="0.5" header="0.3" footer="0.3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</vt:i4>
      </vt:variant>
    </vt:vector>
  </HeadingPairs>
  <TitlesOfParts>
    <vt:vector size="13" baseType="lpstr">
      <vt:lpstr>ปก</vt:lpstr>
      <vt:lpstr>สรุปแผนเงินงบประมาณ</vt:lpstr>
      <vt:lpstr>ตาราง1 งบประมาณ</vt:lpstr>
      <vt:lpstr>งบทดลอง (30กย61)</vt:lpstr>
      <vt:lpstr>แผนรับ-จ่าย 3 ปี</vt:lpstr>
      <vt:lpstr>ตาราง2,3,4รายได้ ค่าใช้จ่าย </vt:lpstr>
      <vt:lpstr>ตาราง4 คชจ.โครงการ</vt:lpstr>
      <vt:lpstr>ไตรมาส 1</vt:lpstr>
      <vt:lpstr>ไตรมาส 2</vt:lpstr>
      <vt:lpstr>ไตรมาส 3</vt:lpstr>
      <vt:lpstr>ไตรมาส 4</vt:lpstr>
      <vt:lpstr>'ไตรมาส 1'!Print_Area</vt:lpstr>
      <vt:lpstr>'ไตรมาส 2'!Print_Area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budsaba.manoon@gmail.com</cp:lastModifiedBy>
  <cp:lastPrinted>2026-02-16T08:22:26Z</cp:lastPrinted>
  <dcterms:created xsi:type="dcterms:W3CDTF">2004-09-07T03:25:24Z</dcterms:created>
  <dcterms:modified xsi:type="dcterms:W3CDTF">2026-03-23T05:25:11Z</dcterms:modified>
</cp:coreProperties>
</file>